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ml.chartshapes+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ml.chartshapes+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4.xml" ContentType="application/vnd.openxmlformats-officedocument.drawingml.chartshapes+xml"/>
  <Override PartName="/xl/charts/chart21.xml" ContentType="application/vnd.openxmlformats-officedocument.drawingml.chart+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6.xml" ContentType="application/vnd.openxmlformats-officedocument.drawingml.chartshapes+xml"/>
  <Override PartName="/xl/charts/chart24.xml" ContentType="application/vnd.openxmlformats-officedocument.drawingml.chart+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ml.chartshapes+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0.xml" ContentType="application/vnd.openxmlformats-officedocument.drawingml.chartshapes+xml"/>
  <Override PartName="/xl/charts/chart30.xml" ContentType="application/vnd.openxmlformats-officedocument.drawingml.chart+xml"/>
  <Override PartName="/xl/drawings/drawing21.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2.xml" ContentType="application/vnd.openxmlformats-officedocument.drawingml.chartshapes+xml"/>
  <Override PartName="/xl/charts/chart33.xml" ContentType="application/vnd.openxmlformats-officedocument.drawingml.chart+xml"/>
  <Override PartName="/xl/drawings/drawing23.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4.xml" ContentType="application/vnd.openxmlformats-officedocument.drawingml.chartshapes+xml"/>
  <Override PartName="/xl/charts/chart36.xml" ContentType="application/vnd.openxmlformats-officedocument.drawingml.chart+xml"/>
  <Override PartName="/xl/drawings/drawing2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6.xml" ContentType="application/vnd.openxmlformats-officedocument.drawingml.chartshapes+xml"/>
  <Override PartName="/xl/charts/chart39.xml" ContentType="application/vnd.openxmlformats-officedocument.drawingml.chart+xml"/>
  <Override PartName="/xl/drawings/drawing27.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8.xml" ContentType="application/vnd.openxmlformats-officedocument.drawingml.chartshapes+xml"/>
  <Override PartName="/xl/charts/chart42.xml" ContentType="application/vnd.openxmlformats-officedocument.drawingml.chart+xml"/>
  <Override PartName="/xl/drawings/drawing2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30.xml" ContentType="application/vnd.openxmlformats-officedocument.drawingml.chartshapes+xml"/>
  <Override PartName="/xl/charts/chart45.xml" ContentType="application/vnd.openxmlformats-officedocument.drawingml.chart+xml"/>
  <Override PartName="/xl/drawings/drawing31.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32.xml" ContentType="application/vnd.openxmlformats-officedocument.drawingml.chartshapes+xml"/>
  <Override PartName="/xl/charts/chart48.xml" ContentType="application/vnd.openxmlformats-officedocument.drawingml.chart+xml"/>
  <Override PartName="/xl/drawings/drawing33.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34.xml" ContentType="application/vnd.openxmlformats-officedocument.drawingml.chartshapes+xml"/>
  <Override PartName="/xl/charts/chart51.xml" ContentType="application/vnd.openxmlformats-officedocument.drawingml.chart+xml"/>
  <Override PartName="/xl/drawings/drawing35.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36.xml" ContentType="application/vnd.openxmlformats-officedocument.drawingml.chartshapes+xml"/>
  <Override PartName="/xl/charts/chart54.xml" ContentType="application/vnd.openxmlformats-officedocument.drawingml.chart+xml"/>
  <Override PartName="/xl/drawings/drawing37.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8.xml" ContentType="application/vnd.openxmlformats-officedocument.drawingml.chartshapes+xml"/>
  <Override PartName="/xl/charts/chart57.xml" ContentType="application/vnd.openxmlformats-officedocument.drawingml.chart+xml"/>
  <Override PartName="/xl/drawings/drawing39.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40.xml" ContentType="application/vnd.openxmlformats-officedocument.drawingml.chartshapes+xml"/>
  <Override PartName="/xl/charts/chart60.xml" ContentType="application/vnd.openxmlformats-officedocument.drawingml.chart+xml"/>
  <Override PartName="/xl/drawings/drawing4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42.xml" ContentType="application/vnd.openxmlformats-officedocument.drawingml.chartshapes+xml"/>
  <Override PartName="/xl/charts/chart63.xml" ContentType="application/vnd.openxmlformats-officedocument.drawingml.chart+xml"/>
  <Override PartName="/xl/drawings/drawing4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44.xml" ContentType="application/vnd.openxmlformats-officedocument.drawingml.chartshapes+xml"/>
  <Override PartName="/xl/charts/chart66.xml" ContentType="application/vnd.openxmlformats-officedocument.drawingml.chart+xml"/>
  <Override PartName="/xl/drawings/drawing45.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46.xml" ContentType="application/vnd.openxmlformats-officedocument.drawingml.chartshapes+xml"/>
  <Override PartName="/xl/charts/chart69.xml" ContentType="application/vnd.openxmlformats-officedocument.drawingml.chart+xml"/>
  <Override PartName="/xl/drawings/drawing47.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48.xml" ContentType="application/vnd.openxmlformats-officedocument.drawingml.chartshapes+xml"/>
  <Override PartName="/xl/charts/chart72.xml" ContentType="application/vnd.openxmlformats-officedocument.drawingml.chart+xml"/>
  <Override PartName="/xl/drawings/drawing49.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50.xml" ContentType="application/vnd.openxmlformats-officedocument.drawingml.chartshapes+xml"/>
  <Override PartName="/xl/charts/chart75.xml" ContentType="application/vnd.openxmlformats-officedocument.drawingml.chart+xml"/>
  <Override PartName="/xl/drawings/drawing51.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52.xml" ContentType="application/vnd.openxmlformats-officedocument.drawingml.chartshapes+xml"/>
  <Override PartName="/xl/charts/chart78.xml" ContentType="application/vnd.openxmlformats-officedocument.drawingml.chart+xml"/>
  <Override PartName="/xl/drawings/drawing53.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54.xml" ContentType="application/vnd.openxmlformats-officedocument.drawingml.chartshapes+xml"/>
  <Override PartName="/xl/charts/chart81.xml" ContentType="application/vnd.openxmlformats-officedocument.drawingml.chart+xml"/>
  <Override PartName="/xl/drawings/drawing55.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56.xml" ContentType="application/vnd.openxmlformats-officedocument.drawingml.chartshapes+xml"/>
  <Override PartName="/xl/charts/chart84.xml" ContentType="application/vnd.openxmlformats-officedocument.drawingml.chart+xml"/>
  <Override PartName="/xl/drawings/drawing57.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58.xml" ContentType="application/vnd.openxmlformats-officedocument.drawingml.chartshapes+xml"/>
  <Override PartName="/xl/charts/chart87.xml" ContentType="application/vnd.openxmlformats-officedocument.drawingml.chart+xml"/>
  <Override PartName="/xl/drawings/drawing59.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60.xml" ContentType="application/vnd.openxmlformats-officedocument.drawingml.chartshapes+xml"/>
  <Override PartName="/xl/charts/chart90.xml" ContentType="application/vnd.openxmlformats-officedocument.drawingml.chart+xml"/>
  <Override PartName="/xl/drawings/drawing61.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drawings/drawing62.xml" ContentType="application/vnd.openxmlformats-officedocument.drawingml.chartshapes+xml"/>
  <Override PartName="/xl/charts/chart93.xml" ContentType="application/vnd.openxmlformats-officedocument.drawingml.chart+xml"/>
  <Override PartName="/xl/drawings/drawing63.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64.xml" ContentType="application/vnd.openxmlformats-officedocument.drawingml.chartshapes+xml"/>
  <Override PartName="/xl/charts/chart96.xml" ContentType="application/vnd.openxmlformats-officedocument.drawingml.chart+xml"/>
  <Override PartName="/xl/drawings/drawing65.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drawings/drawing66.xml" ContentType="application/vnd.openxmlformats-officedocument.drawingml.chartshapes+xml"/>
  <Override PartName="/xl/charts/chart99.xml" ContentType="application/vnd.openxmlformats-officedocument.drawingml.chart+xml"/>
  <Override PartName="/xl/drawings/drawing67.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68.xml" ContentType="application/vnd.openxmlformats-officedocument.drawingml.chartshapes+xml"/>
  <Override PartName="/xl/charts/chart102.xml" ContentType="application/vnd.openxmlformats-officedocument.drawingml.chart+xml"/>
  <Override PartName="/xl/drawings/drawing69.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drawings/drawing70.xml" ContentType="application/vnd.openxmlformats-officedocument.drawingml.chartshapes+xml"/>
  <Override PartName="/xl/charts/chart105.xml" ContentType="application/vnd.openxmlformats-officedocument.drawingml.chart+xml"/>
  <Override PartName="/xl/drawings/drawing71.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72.xml" ContentType="application/vnd.openxmlformats-officedocument.drawingml.chartshapes+xml"/>
  <Override PartName="/xl/charts/chart10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50" windowWidth="14805" windowHeight="7965"/>
  </bookViews>
  <sheets>
    <sheet name="問１" sheetId="4" r:id="rId1"/>
    <sheet name="問２" sheetId="6" r:id="rId2"/>
    <sheet name="問３" sheetId="7" r:id="rId3"/>
    <sheet name="問４" sheetId="8" r:id="rId4"/>
    <sheet name="問５" sheetId="9" r:id="rId5"/>
    <sheet name="問６" sheetId="10" r:id="rId6"/>
    <sheet name="問７" sheetId="11" r:id="rId7"/>
    <sheet name="問８" sheetId="12" r:id="rId8"/>
    <sheet name="問９" sheetId="13" r:id="rId9"/>
    <sheet name="問１０" sheetId="14" r:id="rId10"/>
    <sheet name="問１１" sheetId="15" r:id="rId11"/>
    <sheet name="問１２" sheetId="16" r:id="rId12"/>
    <sheet name="問１３" sheetId="17" r:id="rId13"/>
    <sheet name="問１４" sheetId="18" r:id="rId14"/>
    <sheet name="問１５" sheetId="19" r:id="rId15"/>
    <sheet name="問１６" sheetId="20" r:id="rId16"/>
    <sheet name="問１７" sheetId="21" r:id="rId17"/>
    <sheet name="問１８" sheetId="22" r:id="rId18"/>
    <sheet name="問１９" sheetId="23" r:id="rId19"/>
    <sheet name="問２０" sheetId="24" r:id="rId20"/>
    <sheet name="問２１" sheetId="25" r:id="rId21"/>
    <sheet name="問２２" sheetId="26" r:id="rId22"/>
    <sheet name="問２３" sheetId="27" r:id="rId23"/>
    <sheet name="問２４" sheetId="28" r:id="rId24"/>
    <sheet name="問２５" sheetId="29" r:id="rId25"/>
    <sheet name="問２６" sheetId="30" r:id="rId26"/>
    <sheet name="問２７" sheetId="31" r:id="rId27"/>
    <sheet name="問２８" sheetId="32" r:id="rId28"/>
    <sheet name="問２９" sheetId="33" r:id="rId29"/>
    <sheet name="問３０" sheetId="34" r:id="rId30"/>
    <sheet name="問３１" sheetId="35" r:id="rId31"/>
    <sheet name="問３２" sheetId="36" r:id="rId32"/>
    <sheet name="問３３" sheetId="37" r:id="rId33"/>
    <sheet name="問３４" sheetId="38" r:id="rId34"/>
    <sheet name="問３５" sheetId="39" r:id="rId35"/>
    <sheet name="ＢＭＩ" sheetId="40" r:id="rId36"/>
  </sheets>
  <definedNames>
    <definedName name="_xlnm.Print_Area" localSheetId="35">ＢＭＩ!$B$2:$G$83</definedName>
    <definedName name="_xlnm.Print_Area" localSheetId="0">問１!$B$2:$G$83</definedName>
    <definedName name="_xlnm.Print_Area" localSheetId="9">問１０!$B$2:$G$83</definedName>
    <definedName name="_xlnm.Print_Area" localSheetId="10">問１１!$B$2:$G$83</definedName>
    <definedName name="_xlnm.Print_Area" localSheetId="11">問１２!$B$2:$G$83</definedName>
    <definedName name="_xlnm.Print_Area" localSheetId="12">問１３!$B$2:$G$83</definedName>
    <definedName name="_xlnm.Print_Area" localSheetId="13">問１４!$B$2:$G$83</definedName>
    <definedName name="_xlnm.Print_Area" localSheetId="14">問１５!$B$2:$G$83</definedName>
    <definedName name="_xlnm.Print_Area" localSheetId="15">問１６!$B$2:$G$83</definedName>
    <definedName name="_xlnm.Print_Area" localSheetId="16">問１７!$B$2:$G$83</definedName>
    <definedName name="_xlnm.Print_Area" localSheetId="17">問１８!$B$2:$G$83</definedName>
    <definedName name="_xlnm.Print_Area" localSheetId="18">問１９!$B$2:$G$83</definedName>
    <definedName name="_xlnm.Print_Area" localSheetId="1">問２!$B$2:$G$83</definedName>
    <definedName name="_xlnm.Print_Area" localSheetId="19">問２０!$B$2:$G$83</definedName>
    <definedName name="_xlnm.Print_Area" localSheetId="20">問２１!$B$2:$G$83</definedName>
    <definedName name="_xlnm.Print_Area" localSheetId="21">問２２!$B$2:$G$83</definedName>
    <definedName name="_xlnm.Print_Area" localSheetId="22">問２３!$B$2:$G$83</definedName>
    <definedName name="_xlnm.Print_Area" localSheetId="23">問２４!$B$2:$G$83</definedName>
    <definedName name="_xlnm.Print_Area" localSheetId="24">問２５!$B$2:$G$83</definedName>
    <definedName name="_xlnm.Print_Area" localSheetId="25">問２６!$B$2:$G$83</definedName>
    <definedName name="_xlnm.Print_Area" localSheetId="26">問２７!$B$2:$G$83</definedName>
    <definedName name="_xlnm.Print_Area" localSheetId="27">問２８!$B$2:$G$83</definedName>
    <definedName name="_xlnm.Print_Area" localSheetId="28">問２９!$B$2:$G$83</definedName>
    <definedName name="_xlnm.Print_Area" localSheetId="2">問３!$B$2:$G$83</definedName>
    <definedName name="_xlnm.Print_Area" localSheetId="29">問３０!$B$2:$G$83</definedName>
    <definedName name="_xlnm.Print_Area" localSheetId="30">問３１!$B$2:$G$83</definedName>
    <definedName name="_xlnm.Print_Area" localSheetId="31">問３２!$B$2:$G$83</definedName>
    <definedName name="_xlnm.Print_Area" localSheetId="32">問３３!$B$2:$G$83</definedName>
    <definedName name="_xlnm.Print_Area" localSheetId="33">問３４!$B$2:$G$83</definedName>
    <definedName name="_xlnm.Print_Area" localSheetId="34">問３５!$B$2:$G$83</definedName>
    <definedName name="_xlnm.Print_Area" localSheetId="3">問４!$B$2:$G$83</definedName>
    <definedName name="_xlnm.Print_Area" localSheetId="4">問５!$B$2:$G$83</definedName>
    <definedName name="_xlnm.Print_Area" localSheetId="5">問６!$B$2:$G$83</definedName>
    <definedName name="_xlnm.Print_Area" localSheetId="6">問７!$B$2:$G$83</definedName>
    <definedName name="_xlnm.Print_Area" localSheetId="7">問８!$B$2:$G$83</definedName>
    <definedName name="_xlnm.Print_Area" localSheetId="8">問９!$B$2:$G$83</definedName>
  </definedNames>
  <calcPr calcId="145621"/>
</workbook>
</file>

<file path=xl/calcChain.xml><?xml version="1.0" encoding="utf-8"?>
<calcChain xmlns="http://schemas.openxmlformats.org/spreadsheetml/2006/main">
  <c r="E7" i="40" l="1"/>
  <c r="E6" i="40"/>
  <c r="C6" i="40" l="1"/>
  <c r="C7" i="40"/>
  <c r="I8" i="40"/>
  <c r="I9" i="40"/>
  <c r="J11" i="40"/>
  <c r="I11" i="40"/>
  <c r="J10" i="40"/>
  <c r="I10" i="40"/>
  <c r="D7" i="40"/>
  <c r="D6" i="40"/>
  <c r="I6" i="40" s="1"/>
  <c r="J8" i="40" l="1"/>
  <c r="I7" i="40"/>
  <c r="F6" i="40" s="1"/>
  <c r="J7" i="40"/>
  <c r="J9" i="40"/>
  <c r="E10" i="4"/>
  <c r="E9" i="4"/>
  <c r="E8" i="4"/>
  <c r="E7" i="4"/>
  <c r="J6" i="40" l="1"/>
  <c r="G6" i="40" s="1"/>
  <c r="D9" i="11"/>
  <c r="E9" i="11" s="1"/>
  <c r="C9" i="11"/>
  <c r="B83" i="40" l="1"/>
  <c r="H8" i="40"/>
  <c r="D11" i="17"/>
  <c r="E11" i="17" s="1"/>
  <c r="C11" i="17"/>
  <c r="D9" i="12"/>
  <c r="E9" i="12" s="1"/>
  <c r="C9" i="12"/>
  <c r="J11" i="39" l="1"/>
  <c r="I11" i="39"/>
  <c r="J10" i="39"/>
  <c r="I10" i="39"/>
  <c r="J9" i="39"/>
  <c r="I9" i="39"/>
  <c r="J8" i="39"/>
  <c r="I8" i="39"/>
  <c r="D7" i="39"/>
  <c r="E7" i="39" s="1"/>
  <c r="E6" i="39" s="1"/>
  <c r="C7" i="39"/>
  <c r="D6" i="39"/>
  <c r="C6" i="39"/>
  <c r="J11" i="38"/>
  <c r="I11" i="38"/>
  <c r="J10" i="38"/>
  <c r="I10" i="38"/>
  <c r="J9" i="38"/>
  <c r="I9" i="38"/>
  <c r="J8" i="38"/>
  <c r="I8" i="38"/>
  <c r="D7" i="38"/>
  <c r="E7" i="38" s="1"/>
  <c r="E6" i="38" s="1"/>
  <c r="C7" i="38"/>
  <c r="D6" i="38"/>
  <c r="C6" i="38"/>
  <c r="J11" i="37"/>
  <c r="I11" i="37"/>
  <c r="J10" i="37"/>
  <c r="I10" i="37"/>
  <c r="J9" i="37"/>
  <c r="I9" i="37"/>
  <c r="J8" i="37"/>
  <c r="I8" i="37"/>
  <c r="D7" i="37"/>
  <c r="E7" i="37" s="1"/>
  <c r="C7" i="37"/>
  <c r="E6" i="37"/>
  <c r="J6" i="37" s="1"/>
  <c r="D6" i="37"/>
  <c r="C6" i="37"/>
  <c r="J11" i="36"/>
  <c r="I11" i="36"/>
  <c r="J10" i="36"/>
  <c r="I10" i="36"/>
  <c r="J9" i="36"/>
  <c r="I9" i="36"/>
  <c r="J8" i="36"/>
  <c r="I8" i="36"/>
  <c r="D7" i="36"/>
  <c r="E7" i="36" s="1"/>
  <c r="E6" i="36" s="1"/>
  <c r="J6" i="36" s="1"/>
  <c r="C7" i="36"/>
  <c r="D6" i="36"/>
  <c r="C6" i="36"/>
  <c r="J11" i="35"/>
  <c r="I11" i="35"/>
  <c r="J10" i="35"/>
  <c r="I10" i="35"/>
  <c r="J9" i="35"/>
  <c r="I9" i="35"/>
  <c r="J8" i="35"/>
  <c r="I8" i="35"/>
  <c r="D7" i="35"/>
  <c r="E7" i="35" s="1"/>
  <c r="E6" i="35" s="1"/>
  <c r="J6" i="35" s="1"/>
  <c r="C7" i="35"/>
  <c r="D6" i="35"/>
  <c r="C6" i="35"/>
  <c r="J11" i="34"/>
  <c r="I11" i="34"/>
  <c r="J10" i="34"/>
  <c r="I10" i="34"/>
  <c r="I9" i="34"/>
  <c r="J9" i="34"/>
  <c r="I8" i="34"/>
  <c r="J8" i="34"/>
  <c r="D7" i="34"/>
  <c r="E7" i="34" s="1"/>
  <c r="J7" i="34" s="1"/>
  <c r="C7" i="34"/>
  <c r="D6" i="34"/>
  <c r="C6" i="34"/>
  <c r="J11" i="33"/>
  <c r="I11" i="33"/>
  <c r="J10" i="33"/>
  <c r="I10" i="33"/>
  <c r="D9" i="33"/>
  <c r="C9" i="33"/>
  <c r="D8" i="33"/>
  <c r="C8" i="33"/>
  <c r="D7" i="33"/>
  <c r="I7" i="33" s="1"/>
  <c r="C7" i="33"/>
  <c r="D6" i="33"/>
  <c r="C6" i="33"/>
  <c r="D11" i="32"/>
  <c r="C11" i="32"/>
  <c r="D10" i="32"/>
  <c r="C10" i="32"/>
  <c r="D9" i="32"/>
  <c r="C9" i="32"/>
  <c r="D8" i="32"/>
  <c r="C8" i="32"/>
  <c r="D7" i="32"/>
  <c r="E7" i="32" s="1"/>
  <c r="C7" i="32"/>
  <c r="D6" i="32"/>
  <c r="C6" i="32"/>
  <c r="J11" i="31"/>
  <c r="I11" i="31"/>
  <c r="J10" i="31"/>
  <c r="I10" i="31"/>
  <c r="D8" i="31"/>
  <c r="C8" i="31"/>
  <c r="D7" i="31"/>
  <c r="C7" i="31"/>
  <c r="D6" i="31"/>
  <c r="C6" i="31"/>
  <c r="J11" i="30"/>
  <c r="I11" i="30"/>
  <c r="J10" i="30"/>
  <c r="I10" i="30"/>
  <c r="D9" i="30"/>
  <c r="C9" i="30"/>
  <c r="D8" i="30"/>
  <c r="C8" i="30"/>
  <c r="D7" i="30"/>
  <c r="C7" i="30"/>
  <c r="D6" i="30"/>
  <c r="C6" i="30"/>
  <c r="D11" i="29"/>
  <c r="C11" i="29"/>
  <c r="D10" i="29"/>
  <c r="C10" i="29"/>
  <c r="D9" i="29"/>
  <c r="C9" i="29"/>
  <c r="D8" i="29"/>
  <c r="C8" i="29"/>
  <c r="I7" i="29"/>
  <c r="D7" i="29"/>
  <c r="C7" i="29"/>
  <c r="D6" i="29"/>
  <c r="C6" i="29"/>
  <c r="J11" i="28"/>
  <c r="I11" i="28"/>
  <c r="J10" i="28"/>
  <c r="I10" i="28"/>
  <c r="D9" i="28"/>
  <c r="C9" i="28"/>
  <c r="D8" i="28"/>
  <c r="C8" i="28"/>
  <c r="D7" i="28"/>
  <c r="C7" i="28"/>
  <c r="D6" i="28"/>
  <c r="C6" i="28"/>
  <c r="D11" i="27"/>
  <c r="C11" i="27"/>
  <c r="D10" i="27"/>
  <c r="C10" i="27"/>
  <c r="D9" i="27"/>
  <c r="C9" i="27"/>
  <c r="D8" i="27"/>
  <c r="C8" i="27"/>
  <c r="D7" i="27"/>
  <c r="C7" i="27"/>
  <c r="D6" i="27"/>
  <c r="C6" i="27"/>
  <c r="J7" i="35" l="1"/>
  <c r="G6" i="35" s="1"/>
  <c r="I6" i="29"/>
  <c r="F6" i="29" s="1"/>
  <c r="I6" i="28"/>
  <c r="I6" i="27"/>
  <c r="I9" i="29"/>
  <c r="E9" i="29"/>
  <c r="J9" i="29" s="1"/>
  <c r="I10" i="32"/>
  <c r="E10" i="32"/>
  <c r="J10" i="32" s="1"/>
  <c r="I8" i="27"/>
  <c r="F6" i="27" s="1"/>
  <c r="E8" i="27"/>
  <c r="J8" i="27" s="1"/>
  <c r="I11" i="27"/>
  <c r="E11" i="27"/>
  <c r="J11" i="27" s="1"/>
  <c r="J8" i="29"/>
  <c r="I6" i="30"/>
  <c r="I6" i="31"/>
  <c r="I6" i="32"/>
  <c r="I7" i="32"/>
  <c r="I9" i="32"/>
  <c r="E9" i="32"/>
  <c r="J9" i="32" s="1"/>
  <c r="I6" i="38"/>
  <c r="I6" i="39"/>
  <c r="I10" i="27"/>
  <c r="E10" i="27"/>
  <c r="J10" i="27" s="1"/>
  <c r="E7" i="28"/>
  <c r="J7" i="28" s="1"/>
  <c r="I8" i="29"/>
  <c r="E8" i="29"/>
  <c r="I11" i="29"/>
  <c r="E11" i="29"/>
  <c r="J11" i="29" s="1"/>
  <c r="I6" i="33"/>
  <c r="I6" i="34"/>
  <c r="F6" i="34" s="1"/>
  <c r="I6" i="35"/>
  <c r="I7" i="27"/>
  <c r="E7" i="27"/>
  <c r="J7" i="27" s="1"/>
  <c r="I9" i="27"/>
  <c r="E9" i="27"/>
  <c r="J9" i="27" s="1"/>
  <c r="E7" i="29"/>
  <c r="J7" i="29" s="1"/>
  <c r="I10" i="29"/>
  <c r="E10" i="29"/>
  <c r="J10" i="29" s="1"/>
  <c r="E7" i="30"/>
  <c r="J7" i="30" s="1"/>
  <c r="I7" i="31"/>
  <c r="J7" i="32"/>
  <c r="I8" i="32"/>
  <c r="E8" i="32"/>
  <c r="E6" i="32" s="1"/>
  <c r="J6" i="32" s="1"/>
  <c r="I11" i="32"/>
  <c r="E11" i="32"/>
  <c r="J11" i="32" s="1"/>
  <c r="I6" i="36"/>
  <c r="I6" i="37"/>
  <c r="I7" i="37"/>
  <c r="J6" i="38"/>
  <c r="J6" i="39"/>
  <c r="J7" i="39"/>
  <c r="G6" i="39" s="1"/>
  <c r="I7" i="39"/>
  <c r="J7" i="38"/>
  <c r="G6" i="38" s="1"/>
  <c r="J7" i="37"/>
  <c r="G6" i="37" s="1"/>
  <c r="J7" i="36"/>
  <c r="G6" i="36" s="1"/>
  <c r="I7" i="36"/>
  <c r="I7" i="34"/>
  <c r="E6" i="34"/>
  <c r="J6" i="34" s="1"/>
  <c r="G6" i="34" s="1"/>
  <c r="I9" i="33"/>
  <c r="E9" i="33"/>
  <c r="J9" i="33" s="1"/>
  <c r="I8" i="33"/>
  <c r="E8" i="33"/>
  <c r="J8" i="33" s="1"/>
  <c r="E7" i="33"/>
  <c r="J7" i="33" s="1"/>
  <c r="I9" i="31"/>
  <c r="J9" i="31"/>
  <c r="I8" i="31"/>
  <c r="E8" i="31"/>
  <c r="J8" i="31" s="1"/>
  <c r="E7" i="31"/>
  <c r="J7" i="31" s="1"/>
  <c r="I7" i="30"/>
  <c r="I8" i="30"/>
  <c r="E8" i="30"/>
  <c r="E6" i="30" s="1"/>
  <c r="J6" i="30" s="1"/>
  <c r="I9" i="30"/>
  <c r="E9" i="30"/>
  <c r="J9" i="30" s="1"/>
  <c r="I8" i="28"/>
  <c r="E8" i="28"/>
  <c r="I7" i="28"/>
  <c r="I9" i="28"/>
  <c r="E9" i="28"/>
  <c r="J9" i="28" s="1"/>
  <c r="J8" i="28"/>
  <c r="I7" i="38"/>
  <c r="I7" i="35"/>
  <c r="F6" i="35" s="1"/>
  <c r="D9" i="19"/>
  <c r="E9" i="19" s="1"/>
  <c r="C9" i="19"/>
  <c r="D9" i="16"/>
  <c r="E9" i="16" s="1"/>
  <c r="C9" i="16"/>
  <c r="D9" i="14"/>
  <c r="E9" i="14" s="1"/>
  <c r="C9" i="14"/>
  <c r="D8" i="12"/>
  <c r="E8" i="12" s="1"/>
  <c r="C8" i="12"/>
  <c r="D9" i="8"/>
  <c r="E9" i="8" s="1"/>
  <c r="C9" i="8"/>
  <c r="D11" i="26"/>
  <c r="C11" i="26"/>
  <c r="D10" i="26"/>
  <c r="C10" i="26"/>
  <c r="D9" i="26"/>
  <c r="C9" i="26"/>
  <c r="D8" i="26"/>
  <c r="C8" i="26"/>
  <c r="D7" i="26"/>
  <c r="C7" i="26"/>
  <c r="D6" i="26"/>
  <c r="C6" i="26"/>
  <c r="F6" i="37" l="1"/>
  <c r="B83" i="34"/>
  <c r="F6" i="32"/>
  <c r="E6" i="28"/>
  <c r="J6" i="28" s="1"/>
  <c r="G6" i="28" s="1"/>
  <c r="B83" i="28" s="1"/>
  <c r="B83" i="37"/>
  <c r="I8" i="26"/>
  <c r="E8" i="26"/>
  <c r="J8" i="26" s="1"/>
  <c r="I10" i="26"/>
  <c r="E10" i="26"/>
  <c r="J10" i="26" s="1"/>
  <c r="I7" i="26"/>
  <c r="E7" i="26"/>
  <c r="H8" i="37"/>
  <c r="F6" i="30"/>
  <c r="I6" i="26"/>
  <c r="I9" i="26"/>
  <c r="E9" i="26"/>
  <c r="J9" i="26" s="1"/>
  <c r="I11" i="26"/>
  <c r="E11" i="26"/>
  <c r="J11" i="26" s="1"/>
  <c r="F6" i="36"/>
  <c r="H8" i="36" s="1"/>
  <c r="E6" i="27"/>
  <c r="J6" i="27" s="1"/>
  <c r="G6" i="27" s="1"/>
  <c r="B83" i="27" s="1"/>
  <c r="F6" i="38"/>
  <c r="H8" i="38" s="1"/>
  <c r="F6" i="28"/>
  <c r="F6" i="33"/>
  <c r="F6" i="39"/>
  <c r="H8" i="39" s="1"/>
  <c r="E6" i="29"/>
  <c r="J6" i="29" s="1"/>
  <c r="G6" i="29" s="1"/>
  <c r="H8" i="29" s="1"/>
  <c r="J8" i="32"/>
  <c r="G6" i="32" s="1"/>
  <c r="B83" i="39"/>
  <c r="E6" i="33"/>
  <c r="J6" i="33" s="1"/>
  <c r="G6" i="33" s="1"/>
  <c r="F6" i="31"/>
  <c r="E6" i="31"/>
  <c r="J6" i="31" s="1"/>
  <c r="G6" i="31" s="1"/>
  <c r="J8" i="30"/>
  <c r="G6" i="30" s="1"/>
  <c r="B83" i="38"/>
  <c r="B83" i="36"/>
  <c r="B83" i="35"/>
  <c r="H8" i="35"/>
  <c r="H8" i="34"/>
  <c r="B83" i="29" l="1"/>
  <c r="H8" i="28"/>
  <c r="H8" i="27"/>
  <c r="F6" i="26"/>
  <c r="B83" i="32"/>
  <c r="H8" i="32"/>
  <c r="E6" i="26"/>
  <c r="J6" i="26" s="1"/>
  <c r="J7" i="26"/>
  <c r="B83" i="33"/>
  <c r="H8" i="31"/>
  <c r="H8" i="33"/>
  <c r="B83" i="31"/>
  <c r="B83" i="30"/>
  <c r="H8" i="30"/>
  <c r="G6" i="26" l="1"/>
  <c r="D11" i="25"/>
  <c r="C11" i="25"/>
  <c r="D10" i="25"/>
  <c r="C10" i="25"/>
  <c r="D9" i="25"/>
  <c r="C9" i="25"/>
  <c r="D8" i="25"/>
  <c r="C8" i="25"/>
  <c r="D7" i="25"/>
  <c r="C7" i="25"/>
  <c r="D6" i="25"/>
  <c r="I6" i="25" s="1"/>
  <c r="C6" i="25"/>
  <c r="D11" i="24"/>
  <c r="C11" i="24"/>
  <c r="D10" i="24"/>
  <c r="C10" i="24"/>
  <c r="D9" i="24"/>
  <c r="C9" i="24"/>
  <c r="D8" i="24"/>
  <c r="C8" i="24"/>
  <c r="D7" i="24"/>
  <c r="C7" i="24"/>
  <c r="D6" i="24"/>
  <c r="C6" i="24"/>
  <c r="D11" i="23"/>
  <c r="C11" i="23"/>
  <c r="D10" i="23"/>
  <c r="C10" i="23"/>
  <c r="D9" i="23"/>
  <c r="C9" i="23"/>
  <c r="D8" i="23"/>
  <c r="C8" i="23"/>
  <c r="D7" i="23"/>
  <c r="C7" i="23"/>
  <c r="D6" i="23"/>
  <c r="C6" i="23"/>
  <c r="D11" i="22"/>
  <c r="C11" i="22"/>
  <c r="D10" i="22"/>
  <c r="C10" i="22"/>
  <c r="D9" i="22"/>
  <c r="C9" i="22"/>
  <c r="D8" i="22"/>
  <c r="C8" i="22"/>
  <c r="D7" i="22"/>
  <c r="C7" i="22"/>
  <c r="D6" i="22"/>
  <c r="C6" i="22"/>
  <c r="D11" i="21"/>
  <c r="C11" i="21"/>
  <c r="D10" i="21"/>
  <c r="C10" i="21"/>
  <c r="D9" i="21"/>
  <c r="C9" i="21"/>
  <c r="D8" i="21"/>
  <c r="C8" i="21"/>
  <c r="D7" i="21"/>
  <c r="C7" i="21"/>
  <c r="D6" i="21"/>
  <c r="C6" i="21"/>
  <c r="D11" i="20"/>
  <c r="C11" i="20"/>
  <c r="D10" i="20"/>
  <c r="C10" i="20"/>
  <c r="D9" i="20"/>
  <c r="C9" i="20"/>
  <c r="D8" i="20"/>
  <c r="C8" i="20"/>
  <c r="D7" i="20"/>
  <c r="C7" i="20"/>
  <c r="D6" i="20"/>
  <c r="C6" i="20"/>
  <c r="J11" i="19"/>
  <c r="I11" i="19"/>
  <c r="J10" i="19"/>
  <c r="I10" i="19"/>
  <c r="J9" i="19"/>
  <c r="I9" i="19"/>
  <c r="D8" i="19"/>
  <c r="C8" i="19"/>
  <c r="D7" i="19"/>
  <c r="C7" i="19"/>
  <c r="D6" i="19"/>
  <c r="C6" i="19"/>
  <c r="D11" i="18"/>
  <c r="C11" i="18"/>
  <c r="D10" i="18"/>
  <c r="C10" i="18"/>
  <c r="D9" i="18"/>
  <c r="C9" i="18"/>
  <c r="D8" i="18"/>
  <c r="C8" i="18"/>
  <c r="D7" i="18"/>
  <c r="C7" i="18"/>
  <c r="D6" i="18"/>
  <c r="C6" i="18"/>
  <c r="J11" i="17"/>
  <c r="I11" i="17"/>
  <c r="D10" i="17"/>
  <c r="C10" i="17"/>
  <c r="D9" i="17"/>
  <c r="C9" i="17"/>
  <c r="D8" i="17"/>
  <c r="E8" i="17" s="1"/>
  <c r="C8" i="17"/>
  <c r="D7" i="17"/>
  <c r="C7" i="17"/>
  <c r="D6" i="17"/>
  <c r="C6" i="17"/>
  <c r="E7" i="23" l="1"/>
  <c r="J7" i="23"/>
  <c r="E7" i="21"/>
  <c r="J8" i="17"/>
  <c r="I8" i="18"/>
  <c r="E8" i="18"/>
  <c r="J8" i="18" s="1"/>
  <c r="I11" i="18"/>
  <c r="E11" i="18"/>
  <c r="J11" i="18" s="1"/>
  <c r="J10" i="20"/>
  <c r="I9" i="21"/>
  <c r="E9" i="21"/>
  <c r="J9" i="21" s="1"/>
  <c r="I7" i="22"/>
  <c r="E7" i="22"/>
  <c r="I9" i="22"/>
  <c r="E9" i="22"/>
  <c r="J9" i="22" s="1"/>
  <c r="I11" i="22"/>
  <c r="E11" i="22"/>
  <c r="J11" i="22" s="1"/>
  <c r="I10" i="23"/>
  <c r="E10" i="23"/>
  <c r="J10" i="23" s="1"/>
  <c r="I8" i="24"/>
  <c r="E8" i="24"/>
  <c r="I10" i="24"/>
  <c r="E10" i="24"/>
  <c r="J10" i="24" s="1"/>
  <c r="J8" i="25"/>
  <c r="I10" i="18"/>
  <c r="E10" i="18"/>
  <c r="J10" i="18" s="1"/>
  <c r="I8" i="20"/>
  <c r="E8" i="20"/>
  <c r="J8" i="20" s="1"/>
  <c r="I10" i="20"/>
  <c r="E10" i="20"/>
  <c r="I6" i="21"/>
  <c r="I6" i="22"/>
  <c r="I9" i="23"/>
  <c r="E9" i="23"/>
  <c r="J9" i="23" s="1"/>
  <c r="E7" i="24"/>
  <c r="J7" i="24" s="1"/>
  <c r="I8" i="25"/>
  <c r="E8" i="25"/>
  <c r="I11" i="25"/>
  <c r="E11" i="25"/>
  <c r="J11" i="25" s="1"/>
  <c r="E7" i="17"/>
  <c r="I10" i="17"/>
  <c r="E10" i="17"/>
  <c r="J10" i="17" s="1"/>
  <c r="E7" i="18"/>
  <c r="I9" i="18"/>
  <c r="E9" i="18"/>
  <c r="J9" i="18" s="1"/>
  <c r="E7" i="20"/>
  <c r="J9" i="20"/>
  <c r="I8" i="21"/>
  <c r="E8" i="21"/>
  <c r="J8" i="21" s="1"/>
  <c r="I11" i="21"/>
  <c r="E11" i="21"/>
  <c r="J11" i="21" s="1"/>
  <c r="I8" i="22"/>
  <c r="E8" i="22"/>
  <c r="J8" i="22" s="1"/>
  <c r="I10" i="22"/>
  <c r="E10" i="22"/>
  <c r="J10" i="22" s="1"/>
  <c r="I6" i="23"/>
  <c r="I6" i="24"/>
  <c r="I7" i="24"/>
  <c r="I9" i="24"/>
  <c r="E9" i="24"/>
  <c r="J9" i="24" s="1"/>
  <c r="I11" i="24"/>
  <c r="E11" i="24"/>
  <c r="J11" i="24" s="1"/>
  <c r="I10" i="25"/>
  <c r="E10" i="25"/>
  <c r="J10" i="25" s="1"/>
  <c r="I6" i="17"/>
  <c r="I7" i="17"/>
  <c r="I9" i="17"/>
  <c r="E9" i="17"/>
  <c r="J9" i="17" s="1"/>
  <c r="I6" i="18"/>
  <c r="I6" i="19"/>
  <c r="I6" i="20"/>
  <c r="I7" i="20"/>
  <c r="I9" i="20"/>
  <c r="E9" i="20"/>
  <c r="I11" i="20"/>
  <c r="E11" i="20"/>
  <c r="J11" i="20" s="1"/>
  <c r="J7" i="21"/>
  <c r="I10" i="21"/>
  <c r="E10" i="21"/>
  <c r="J10" i="21" s="1"/>
  <c r="J7" i="22"/>
  <c r="I8" i="23"/>
  <c r="E8" i="23"/>
  <c r="E6" i="23" s="1"/>
  <c r="J6" i="23" s="1"/>
  <c r="I11" i="23"/>
  <c r="E11" i="23"/>
  <c r="J11" i="23" s="1"/>
  <c r="J8" i="24"/>
  <c r="E7" i="25"/>
  <c r="I9" i="25"/>
  <c r="E9" i="25"/>
  <c r="J9" i="25" s="1"/>
  <c r="H8" i="26"/>
  <c r="B83" i="26"/>
  <c r="I8" i="19"/>
  <c r="E8" i="19"/>
  <c r="J8" i="19" s="1"/>
  <c r="E7" i="19"/>
  <c r="J7" i="19" s="1"/>
  <c r="I7" i="19"/>
  <c r="I7" i="25"/>
  <c r="I7" i="23"/>
  <c r="I7" i="21"/>
  <c r="I7" i="18"/>
  <c r="I8" i="17"/>
  <c r="J11" i="16"/>
  <c r="I11" i="16"/>
  <c r="J10" i="16"/>
  <c r="I10" i="16"/>
  <c r="J9" i="16"/>
  <c r="I9" i="16"/>
  <c r="D8" i="16"/>
  <c r="C8" i="16"/>
  <c r="D7" i="16"/>
  <c r="C7" i="16"/>
  <c r="D6" i="16"/>
  <c r="C6" i="16"/>
  <c r="D11" i="15"/>
  <c r="C11" i="15"/>
  <c r="D10" i="15"/>
  <c r="C10" i="15"/>
  <c r="D9" i="15"/>
  <c r="C9" i="15"/>
  <c r="D8" i="15"/>
  <c r="C8" i="15"/>
  <c r="D7" i="15"/>
  <c r="C7" i="15"/>
  <c r="D6" i="15"/>
  <c r="C6" i="15"/>
  <c r="J11" i="14"/>
  <c r="I11" i="14"/>
  <c r="J10" i="14"/>
  <c r="I10" i="14"/>
  <c r="J9" i="14"/>
  <c r="I9" i="14"/>
  <c r="D8" i="14"/>
  <c r="C8" i="14"/>
  <c r="D7" i="14"/>
  <c r="C7" i="14"/>
  <c r="D6" i="14"/>
  <c r="I6" i="14" s="1"/>
  <c r="C6" i="14"/>
  <c r="D11" i="13"/>
  <c r="C11" i="13"/>
  <c r="D10" i="13"/>
  <c r="C10" i="13"/>
  <c r="D9" i="13"/>
  <c r="C9" i="13"/>
  <c r="D8" i="13"/>
  <c r="C8" i="13"/>
  <c r="D7" i="13"/>
  <c r="C7" i="13"/>
  <c r="D6" i="13"/>
  <c r="C6" i="13"/>
  <c r="F6" i="23" l="1"/>
  <c r="F6" i="22"/>
  <c r="F6" i="21"/>
  <c r="E6" i="21"/>
  <c r="J6" i="21" s="1"/>
  <c r="G6" i="21" s="1"/>
  <c r="F6" i="17"/>
  <c r="E6" i="17"/>
  <c r="J6" i="17" s="1"/>
  <c r="I6" i="16"/>
  <c r="I6" i="15"/>
  <c r="I6" i="13"/>
  <c r="E6" i="22"/>
  <c r="J6" i="22" s="1"/>
  <c r="G6" i="22" s="1"/>
  <c r="B83" i="22" s="1"/>
  <c r="I8" i="13"/>
  <c r="E8" i="13"/>
  <c r="J8" i="13" s="1"/>
  <c r="I11" i="13"/>
  <c r="E11" i="13"/>
  <c r="J11" i="13" s="1"/>
  <c r="I8" i="15"/>
  <c r="E8" i="15"/>
  <c r="J8" i="15" s="1"/>
  <c r="I11" i="15"/>
  <c r="E11" i="15"/>
  <c r="J11" i="15" s="1"/>
  <c r="F6" i="20"/>
  <c r="F6" i="24"/>
  <c r="E6" i="18"/>
  <c r="J6" i="18" s="1"/>
  <c r="I10" i="13"/>
  <c r="E10" i="13"/>
  <c r="J10" i="13" s="1"/>
  <c r="I10" i="15"/>
  <c r="E10" i="15"/>
  <c r="J10" i="15" s="1"/>
  <c r="F6" i="18"/>
  <c r="J8" i="23"/>
  <c r="G6" i="23" s="1"/>
  <c r="E6" i="20"/>
  <c r="J6" i="20" s="1"/>
  <c r="J7" i="18"/>
  <c r="E7" i="13"/>
  <c r="J7" i="13" s="1"/>
  <c r="I9" i="13"/>
  <c r="E9" i="13"/>
  <c r="J9" i="13" s="1"/>
  <c r="E7" i="15"/>
  <c r="J7" i="15" s="1"/>
  <c r="I9" i="15"/>
  <c r="E9" i="15"/>
  <c r="J9" i="15" s="1"/>
  <c r="F6" i="25"/>
  <c r="E6" i="25"/>
  <c r="J6" i="25" s="1"/>
  <c r="J7" i="25"/>
  <c r="E6" i="24"/>
  <c r="J6" i="24" s="1"/>
  <c r="G6" i="24" s="1"/>
  <c r="J7" i="20"/>
  <c r="J7" i="17"/>
  <c r="F6" i="19"/>
  <c r="E6" i="19"/>
  <c r="J6" i="19" s="1"/>
  <c r="G6" i="19" s="1"/>
  <c r="E7" i="16"/>
  <c r="I8" i="16"/>
  <c r="E8" i="16"/>
  <c r="J8" i="16" s="1"/>
  <c r="I7" i="16"/>
  <c r="I8" i="14"/>
  <c r="E8" i="14"/>
  <c r="J8" i="14" s="1"/>
  <c r="I7" i="14"/>
  <c r="E7" i="14"/>
  <c r="E6" i="14" s="1"/>
  <c r="J6" i="14" s="1"/>
  <c r="B83" i="21"/>
  <c r="H8" i="21"/>
  <c r="I7" i="15"/>
  <c r="I7" i="13"/>
  <c r="F6" i="13" s="1"/>
  <c r="C6" i="12"/>
  <c r="D6" i="12"/>
  <c r="C7" i="12"/>
  <c r="D7" i="12"/>
  <c r="I8" i="12"/>
  <c r="J8" i="12"/>
  <c r="I9" i="12"/>
  <c r="J9" i="12"/>
  <c r="I10" i="12"/>
  <c r="J10" i="12"/>
  <c r="I11" i="12"/>
  <c r="J11" i="12"/>
  <c r="J11" i="11"/>
  <c r="I11" i="11"/>
  <c r="J10" i="11"/>
  <c r="I10" i="11"/>
  <c r="J9" i="11"/>
  <c r="I9" i="11"/>
  <c r="D8" i="11"/>
  <c r="C8" i="11"/>
  <c r="D7" i="11"/>
  <c r="C7" i="11"/>
  <c r="D6" i="11"/>
  <c r="C6" i="11"/>
  <c r="D11" i="10"/>
  <c r="C11" i="10"/>
  <c r="D10" i="10"/>
  <c r="C10" i="10"/>
  <c r="D9" i="10"/>
  <c r="C9" i="10"/>
  <c r="D8" i="10"/>
  <c r="C8" i="10"/>
  <c r="D7" i="10"/>
  <c r="C7" i="10"/>
  <c r="D6" i="10"/>
  <c r="C6" i="10"/>
  <c r="D11" i="9"/>
  <c r="C11" i="9"/>
  <c r="D10" i="9"/>
  <c r="C10" i="9"/>
  <c r="D9" i="9"/>
  <c r="C9" i="9"/>
  <c r="D8" i="9"/>
  <c r="C8" i="9"/>
  <c r="D7" i="9"/>
  <c r="C7" i="9"/>
  <c r="D6" i="9"/>
  <c r="C6" i="9"/>
  <c r="J11" i="8"/>
  <c r="I11" i="8"/>
  <c r="J10" i="8"/>
  <c r="I10" i="8"/>
  <c r="J9" i="8"/>
  <c r="I9" i="8"/>
  <c r="D8" i="8"/>
  <c r="E8" i="8" s="1"/>
  <c r="C8" i="8"/>
  <c r="D7" i="8"/>
  <c r="C7" i="8"/>
  <c r="D6" i="8"/>
  <c r="C6" i="8"/>
  <c r="B83" i="19" l="1"/>
  <c r="G6" i="18"/>
  <c r="G6" i="17"/>
  <c r="F6" i="16"/>
  <c r="I6" i="11"/>
  <c r="E7" i="9"/>
  <c r="J7" i="9" s="1"/>
  <c r="J8" i="8"/>
  <c r="I6" i="8"/>
  <c r="B83" i="23"/>
  <c r="H8" i="23"/>
  <c r="J9" i="9"/>
  <c r="G6" i="20"/>
  <c r="B83" i="20" s="1"/>
  <c r="I9" i="9"/>
  <c r="E9" i="9"/>
  <c r="I11" i="9"/>
  <c r="E11" i="9"/>
  <c r="J11" i="9" s="1"/>
  <c r="I8" i="10"/>
  <c r="E8" i="10"/>
  <c r="J8" i="10" s="1"/>
  <c r="I11" i="10"/>
  <c r="E11" i="10"/>
  <c r="J11" i="10" s="1"/>
  <c r="F6" i="15"/>
  <c r="E8" i="9"/>
  <c r="E7" i="10"/>
  <c r="I10" i="10"/>
  <c r="E10" i="10"/>
  <c r="J10" i="10" s="1"/>
  <c r="H8" i="19"/>
  <c r="H8" i="22"/>
  <c r="E6" i="13"/>
  <c r="J6" i="13" s="1"/>
  <c r="G6" i="13" s="1"/>
  <c r="H8" i="13" s="1"/>
  <c r="B83" i="24"/>
  <c r="H8" i="24"/>
  <c r="I7" i="8"/>
  <c r="E7" i="8"/>
  <c r="I8" i="8"/>
  <c r="F6" i="8" s="1"/>
  <c r="I6" i="9"/>
  <c r="I7" i="9"/>
  <c r="I8" i="9"/>
  <c r="I10" i="9"/>
  <c r="E10" i="9"/>
  <c r="J10" i="9" s="1"/>
  <c r="I6" i="10"/>
  <c r="I7" i="10"/>
  <c r="I9" i="10"/>
  <c r="E9" i="10"/>
  <c r="J9" i="10" s="1"/>
  <c r="I7" i="12"/>
  <c r="E7" i="12"/>
  <c r="E6" i="12" s="1"/>
  <c r="J6" i="12" s="1"/>
  <c r="I6" i="12"/>
  <c r="E6" i="16"/>
  <c r="J6" i="16" s="1"/>
  <c r="G6" i="25"/>
  <c r="H8" i="25" s="1"/>
  <c r="E6" i="15"/>
  <c r="J6" i="15" s="1"/>
  <c r="G6" i="15" s="1"/>
  <c r="H8" i="20"/>
  <c r="J7" i="16"/>
  <c r="G6" i="16" s="1"/>
  <c r="F6" i="14"/>
  <c r="J7" i="14"/>
  <c r="G6" i="14" s="1"/>
  <c r="B83" i="14" s="1"/>
  <c r="I7" i="11"/>
  <c r="E7" i="11"/>
  <c r="I8" i="11"/>
  <c r="E8" i="11"/>
  <c r="J8" i="11" s="1"/>
  <c r="H8" i="15"/>
  <c r="B83" i="13"/>
  <c r="B83" i="18" l="1"/>
  <c r="H8" i="18"/>
  <c r="H8" i="17"/>
  <c r="B83" i="17"/>
  <c r="B83" i="15"/>
  <c r="F6" i="12"/>
  <c r="E6" i="9"/>
  <c r="J6" i="9" s="1"/>
  <c r="E6" i="8"/>
  <c r="J6" i="8" s="1"/>
  <c r="J7" i="8"/>
  <c r="J7" i="12"/>
  <c r="G6" i="12" s="1"/>
  <c r="E6" i="11"/>
  <c r="J6" i="11" s="1"/>
  <c r="F6" i="10"/>
  <c r="E6" i="10"/>
  <c r="J6" i="10" s="1"/>
  <c r="J7" i="10"/>
  <c r="F6" i="9"/>
  <c r="J8" i="9"/>
  <c r="G6" i="9" s="1"/>
  <c r="B83" i="25"/>
  <c r="H8" i="16"/>
  <c r="B83" i="16"/>
  <c r="H8" i="14"/>
  <c r="F6" i="11"/>
  <c r="J7" i="11"/>
  <c r="H8" i="12" l="1"/>
  <c r="B83" i="12"/>
  <c r="G6" i="10"/>
  <c r="H8" i="9"/>
  <c r="B83" i="9"/>
  <c r="H8" i="10"/>
  <c r="B83" i="10"/>
  <c r="G6" i="8"/>
  <c r="G6" i="11"/>
  <c r="B83" i="11" s="1"/>
  <c r="H8" i="11"/>
  <c r="D11" i="7"/>
  <c r="C11" i="7"/>
  <c r="D10" i="7"/>
  <c r="C10" i="7"/>
  <c r="D9" i="7"/>
  <c r="C9" i="7"/>
  <c r="D8" i="7"/>
  <c r="C8" i="7"/>
  <c r="D7" i="7"/>
  <c r="C7" i="7"/>
  <c r="D6" i="7"/>
  <c r="C6" i="7"/>
  <c r="D11" i="6"/>
  <c r="C11" i="6"/>
  <c r="D10" i="6"/>
  <c r="C10" i="6"/>
  <c r="D9" i="6"/>
  <c r="C9" i="6"/>
  <c r="D8" i="6"/>
  <c r="C8" i="6"/>
  <c r="D7" i="6"/>
  <c r="C7" i="6"/>
  <c r="D6" i="6"/>
  <c r="C6" i="6"/>
  <c r="I6" i="6" l="1"/>
  <c r="I9" i="6"/>
  <c r="E9" i="6"/>
  <c r="I11" i="6"/>
  <c r="E11" i="6"/>
  <c r="I10" i="7"/>
  <c r="E10" i="7"/>
  <c r="J10" i="7" s="1"/>
  <c r="I7" i="7"/>
  <c r="E7" i="7"/>
  <c r="I9" i="7"/>
  <c r="E9" i="7"/>
  <c r="J9" i="7" s="1"/>
  <c r="I8" i="6"/>
  <c r="E8" i="6"/>
  <c r="J8" i="6" s="1"/>
  <c r="I10" i="6"/>
  <c r="E10" i="6"/>
  <c r="J10" i="6" s="1"/>
  <c r="I6" i="7"/>
  <c r="I7" i="6"/>
  <c r="E7" i="6"/>
  <c r="J9" i="6"/>
  <c r="J11" i="6"/>
  <c r="I8" i="7"/>
  <c r="E8" i="7"/>
  <c r="J8" i="7" s="1"/>
  <c r="I11" i="7"/>
  <c r="E11" i="7"/>
  <c r="J11" i="7" s="1"/>
  <c r="H8" i="8"/>
  <c r="B83" i="8"/>
  <c r="F6" i="7" l="1"/>
  <c r="F6" i="6"/>
  <c r="E6" i="7"/>
  <c r="J6" i="7" s="1"/>
  <c r="E6" i="6"/>
  <c r="J6" i="6" s="1"/>
  <c r="J7" i="6"/>
  <c r="J7" i="7"/>
  <c r="G6" i="6" l="1"/>
  <c r="G6" i="7"/>
  <c r="K11" i="4"/>
  <c r="J11" i="4"/>
  <c r="D10" i="4"/>
  <c r="C10" i="4"/>
  <c r="D9" i="4"/>
  <c r="C9" i="4"/>
  <c r="D8" i="4"/>
  <c r="C8" i="4"/>
  <c r="D7" i="4"/>
  <c r="C7" i="4"/>
  <c r="D6" i="4"/>
  <c r="C6" i="4"/>
  <c r="K9" i="4" l="1"/>
  <c r="H8" i="7"/>
  <c r="B83" i="7"/>
  <c r="J6" i="4"/>
  <c r="K8" i="4"/>
  <c r="H8" i="6"/>
  <c r="B83" i="6"/>
  <c r="J8" i="4"/>
  <c r="K7" i="4"/>
  <c r="J10" i="4"/>
  <c r="K10" i="4"/>
  <c r="J9" i="4"/>
  <c r="J7" i="4"/>
  <c r="F6" i="4" l="1"/>
  <c r="E6" i="4"/>
  <c r="K6" i="4" s="1"/>
  <c r="G6" i="4" s="1"/>
  <c r="B83" i="4" l="1"/>
  <c r="I8" i="4"/>
</calcChain>
</file>

<file path=xl/sharedStrings.xml><?xml version="1.0" encoding="utf-8"?>
<sst xmlns="http://schemas.openxmlformats.org/spreadsheetml/2006/main" count="778" uniqueCount="100">
  <si>
    <t>回答</t>
    <rPh sb="0" eb="2">
      <t>カイトウ</t>
    </rPh>
    <phoneticPr fontId="1"/>
  </si>
  <si>
    <t>塩分摂取量
推定値(g/日)</t>
    <rPh sb="0" eb="2">
      <t>エンブン</t>
    </rPh>
    <rPh sb="2" eb="4">
      <t>セッシュ</t>
    </rPh>
    <rPh sb="4" eb="5">
      <t>リョウ</t>
    </rPh>
    <rPh sb="6" eb="9">
      <t>スイテイチ</t>
    </rPh>
    <rPh sb="12" eb="13">
      <t>ニチ</t>
    </rPh>
    <phoneticPr fontId="1"/>
  </si>
  <si>
    <t>該当者の割合
（現状）</t>
    <rPh sb="0" eb="2">
      <t>ガイトウ</t>
    </rPh>
    <rPh sb="2" eb="3">
      <t>シャ</t>
    </rPh>
    <rPh sb="4" eb="6">
      <t>ワリアイ</t>
    </rPh>
    <rPh sb="8" eb="10">
      <t>ゲンジョウ</t>
    </rPh>
    <phoneticPr fontId="1"/>
  </si>
  <si>
    <t>該当者の割合
（改善後）※</t>
    <rPh sb="0" eb="2">
      <t>ガイトウ</t>
    </rPh>
    <rPh sb="2" eb="3">
      <t>シャ</t>
    </rPh>
    <rPh sb="4" eb="6">
      <t>ワリアイ</t>
    </rPh>
    <rPh sb="8" eb="10">
      <t>カイゼン</t>
    </rPh>
    <rPh sb="10" eb="11">
      <t>ゴ</t>
    </rPh>
    <phoneticPr fontId="1"/>
  </si>
  <si>
    <t>塩分摂取量推定値
（現状）（g/日)</t>
    <rPh sb="0" eb="2">
      <t>エンブン</t>
    </rPh>
    <rPh sb="2" eb="4">
      <t>セッシュ</t>
    </rPh>
    <rPh sb="4" eb="5">
      <t>リョウ</t>
    </rPh>
    <rPh sb="5" eb="8">
      <t>スイテイチ</t>
    </rPh>
    <rPh sb="10" eb="12">
      <t>ゲンジョウ</t>
    </rPh>
    <rPh sb="16" eb="17">
      <t>ニチ</t>
    </rPh>
    <phoneticPr fontId="1"/>
  </si>
  <si>
    <t>塩分摂取量推定値
（改善後）(g/日)</t>
    <rPh sb="0" eb="2">
      <t>エンブン</t>
    </rPh>
    <rPh sb="2" eb="4">
      <t>セッシュ</t>
    </rPh>
    <rPh sb="4" eb="5">
      <t>リョウ</t>
    </rPh>
    <rPh sb="5" eb="8">
      <t>スイテイチ</t>
    </rPh>
    <rPh sb="10" eb="12">
      <t>カイゼン</t>
    </rPh>
    <rPh sb="12" eb="13">
      <t>ゴ</t>
    </rPh>
    <rPh sb="17" eb="18">
      <t>ニチ</t>
    </rPh>
    <phoneticPr fontId="1"/>
  </si>
  <si>
    <t>差
（g/日）</t>
    <rPh sb="0" eb="1">
      <t>サ</t>
    </rPh>
    <rPh sb="5" eb="6">
      <t>ニチ</t>
    </rPh>
    <phoneticPr fontId="1"/>
  </si>
  <si>
    <t>作業用１</t>
    <rPh sb="0" eb="3">
      <t>サギョウヨウ</t>
    </rPh>
    <phoneticPr fontId="1"/>
  </si>
  <si>
    <t>人数</t>
    <rPh sb="0" eb="2">
      <t>ニンズウ</t>
    </rPh>
    <phoneticPr fontId="1"/>
  </si>
  <si>
    <t>平均値</t>
    <rPh sb="0" eb="2">
      <t>ヘイキン</t>
    </rPh>
    <rPh sb="2" eb="3">
      <t>チ</t>
    </rPh>
    <phoneticPr fontId="1"/>
  </si>
  <si>
    <t>全く食べない</t>
  </si>
  <si>
    <t>週に１回未満</t>
  </si>
  <si>
    <t>週に１～２回くらい</t>
  </si>
  <si>
    <t>週に３～６回くらい</t>
  </si>
  <si>
    <t>※青色のセルに目標とする値を入力してください。</t>
    <rPh sb="1" eb="3">
      <t>アオイロ</t>
    </rPh>
    <rPh sb="7" eb="9">
      <t>モクヒョウ</t>
    </rPh>
    <rPh sb="12" eb="13">
      <t>アタイ</t>
    </rPh>
    <rPh sb="14" eb="16">
      <t>ニュウリョク</t>
    </rPh>
    <phoneticPr fontId="1"/>
  </si>
  <si>
    <t>あなたは朝食を食べますか？</t>
    <phoneticPr fontId="1"/>
  </si>
  <si>
    <t>毎日食べる</t>
    <rPh sb="0" eb="2">
      <t>マイニチ</t>
    </rPh>
    <rPh sb="2" eb="3">
      <t>タ</t>
    </rPh>
    <phoneticPr fontId="1"/>
  </si>
  <si>
    <t>※黄色のセルに実測値を入力してください。</t>
    <rPh sb="1" eb="3">
      <t>キイロ</t>
    </rPh>
    <rPh sb="7" eb="9">
      <t>ジッソク</t>
    </rPh>
    <rPh sb="9" eb="10">
      <t>アタイ</t>
    </rPh>
    <rPh sb="11" eb="13">
      <t>ニュウリョク</t>
    </rPh>
    <phoneticPr fontId="1"/>
  </si>
  <si>
    <t>米飯を食べるとき、佃煮（海苔・昆布）、なめたけ等の瓶詰、ふりかけ等を食べますか？</t>
    <phoneticPr fontId="1"/>
  </si>
  <si>
    <t>納豆を食べますか？</t>
    <phoneticPr fontId="1"/>
  </si>
  <si>
    <t>毎日１回くらい</t>
    <rPh sb="0" eb="2">
      <t>マイニチ</t>
    </rPh>
    <phoneticPr fontId="1"/>
  </si>
  <si>
    <t>毎日２回以上</t>
    <rPh sb="0" eb="2">
      <t>マイニチ</t>
    </rPh>
    <phoneticPr fontId="1"/>
  </si>
  <si>
    <t>かけない</t>
    <phoneticPr fontId="1"/>
  </si>
  <si>
    <t>付属のタレ</t>
    <rPh sb="0" eb="2">
      <t>フゾク</t>
    </rPh>
    <phoneticPr fontId="1"/>
  </si>
  <si>
    <t>しょうゆ</t>
    <phoneticPr fontId="1"/>
  </si>
  <si>
    <t>パン（調理パンを含む）を食べますか？</t>
    <phoneticPr fontId="1"/>
  </si>
  <si>
    <t>汁物（味噌汁，スープ等）を食べますか？</t>
    <phoneticPr fontId="1"/>
  </si>
  <si>
    <t>汁物を食べるとき，汁をどのくらい飲みますか？</t>
    <phoneticPr fontId="1"/>
  </si>
  <si>
    <t>ほとんど飲まない</t>
    <phoneticPr fontId="1"/>
  </si>
  <si>
    <t>半分くらい飲む</t>
    <phoneticPr fontId="1"/>
  </si>
  <si>
    <t>ほとんど全部飲む</t>
    <phoneticPr fontId="1"/>
  </si>
  <si>
    <t>食塩無添加</t>
    <rPh sb="0" eb="2">
      <t>ショクエン</t>
    </rPh>
    <rPh sb="2" eb="5">
      <t>ムテンカ</t>
    </rPh>
    <phoneticPr fontId="1"/>
  </si>
  <si>
    <t>食塩添加</t>
    <rPh sb="0" eb="2">
      <t>ショクエン</t>
    </rPh>
    <rPh sb="2" eb="4">
      <t>テンカ</t>
    </rPh>
    <phoneticPr fontId="1"/>
  </si>
  <si>
    <t>麺類（やきそば，ラーメン，うどん，そば等）を食べますか？</t>
    <phoneticPr fontId="1"/>
  </si>
  <si>
    <t>麺類（ラーメン，うどん，そば等）を食べるとき，汁を飲みますか？</t>
    <phoneticPr fontId="1"/>
  </si>
  <si>
    <t>煮物（肉じゃが，筑前煮，タケノコの煮付け，魚の煮付け等）を食べますか？</t>
    <phoneticPr fontId="1"/>
  </si>
  <si>
    <t>煮物を食べるとき，煮汁を飲みますか？</t>
    <phoneticPr fontId="1"/>
  </si>
  <si>
    <t>減塩しょうゆ</t>
    <phoneticPr fontId="1"/>
  </si>
  <si>
    <t>市販のつゆ</t>
    <phoneticPr fontId="1"/>
  </si>
  <si>
    <t>市販の減塩つゆ</t>
    <phoneticPr fontId="1"/>
  </si>
  <si>
    <t>しょうゆ</t>
    <phoneticPr fontId="1"/>
  </si>
  <si>
    <t>お刺身やお寿司を食べますか？</t>
    <phoneticPr fontId="1"/>
  </si>
  <si>
    <t>お刺身やお寿司を食べるとき，しょうゆ皿のしょうゆを継ぎ足しますか？</t>
    <phoneticPr fontId="1"/>
  </si>
  <si>
    <t>継ぎ足さない</t>
    <phoneticPr fontId="1"/>
  </si>
  <si>
    <t>１回継ぎ足す</t>
    <phoneticPr fontId="1"/>
  </si>
  <si>
    <t>２回以上継ぎ足す</t>
    <phoneticPr fontId="1"/>
  </si>
  <si>
    <t>塩漬けされた魚（塩サケの切り身，干物，缶詰を含む）を食べますか？</t>
    <phoneticPr fontId="1"/>
  </si>
  <si>
    <t>魚の練り物（魚肉ソーセージ，かまぼこ，はんぺん，さつま揚げ，ちくわ等）を食べますか？</t>
    <phoneticPr fontId="1"/>
  </si>
  <si>
    <t>獣肉の加工品（ハム，ベーコン，ウィンナー等）を食べますか？</t>
    <phoneticPr fontId="1"/>
  </si>
  <si>
    <t>丼物やお重物（かつ丼，天丼，牛丼，鉄火丼，うな重等）を食べますか？</t>
    <phoneticPr fontId="1"/>
  </si>
  <si>
    <t>ルー物（カレー，シチュー，ハヤシライス等）を食べますか？</t>
    <phoneticPr fontId="1"/>
  </si>
  <si>
    <t>野菜サラダを食べますか？</t>
    <phoneticPr fontId="1"/>
  </si>
  <si>
    <t>何もかけない</t>
    <rPh sb="0" eb="1">
      <t>ナニ</t>
    </rPh>
    <phoneticPr fontId="1"/>
  </si>
  <si>
    <t>食べない</t>
    <rPh sb="0" eb="1">
      <t>タ</t>
    </rPh>
    <phoneticPr fontId="1"/>
  </si>
  <si>
    <t>食べない</t>
    <rPh sb="0" eb="1">
      <t>タ</t>
    </rPh>
    <phoneticPr fontId="1"/>
  </si>
  <si>
    <t>食べない</t>
    <rPh sb="0" eb="1">
      <t>タ</t>
    </rPh>
    <phoneticPr fontId="1"/>
  </si>
  <si>
    <t>ノンオイル</t>
    <phoneticPr fontId="1"/>
  </si>
  <si>
    <t>マヨネーズ</t>
    <phoneticPr fontId="1"/>
  </si>
  <si>
    <t>オイル入り・和風ゴマ</t>
    <rPh sb="3" eb="4">
      <t>イ</t>
    </rPh>
    <rPh sb="6" eb="8">
      <t>ワフウ</t>
    </rPh>
    <phoneticPr fontId="1"/>
  </si>
  <si>
    <t>その他</t>
    <rPh sb="2" eb="3">
      <t>タ</t>
    </rPh>
    <phoneticPr fontId="1"/>
  </si>
  <si>
    <t>漬物（梅干，キムチを含む）を食べますか？</t>
    <phoneticPr fontId="1"/>
  </si>
  <si>
    <t>漬物を食べるとき，しょうゆをかけますか？</t>
    <phoneticPr fontId="1"/>
  </si>
  <si>
    <t>かけない</t>
    <phoneticPr fontId="1"/>
  </si>
  <si>
    <t>味をみてかけたり，かけなかったりする</t>
    <phoneticPr fontId="1"/>
  </si>
  <si>
    <t>味をみないでかける</t>
    <phoneticPr fontId="1"/>
  </si>
  <si>
    <t>市販のお弁当（おにぎり，稲荷寿司，手巻き寿司，仕出しを含む）を食べますか？</t>
    <phoneticPr fontId="1"/>
  </si>
  <si>
    <t>市販のお弁当（おにぎり，稲荷寿司，手巻き寿司，仕出しを含む）を食べるとき，付属のしょうゆやソースをかけますか？</t>
    <phoneticPr fontId="1"/>
  </si>
  <si>
    <t>ほとんどかけない</t>
    <phoneticPr fontId="1"/>
  </si>
  <si>
    <t>半分くらいかける</t>
    <phoneticPr fontId="1"/>
  </si>
  <si>
    <t>ほとんど全部かける</t>
    <phoneticPr fontId="1"/>
  </si>
  <si>
    <t>味付けされたおかず（塩サケや魚の干物を含む）に，しょうゆ，ソース，塩などをかけますか？</t>
    <phoneticPr fontId="1"/>
  </si>
  <si>
    <t>おせんべいを食べますか？</t>
    <phoneticPr fontId="1"/>
  </si>
  <si>
    <t>おせんべいを食べるとき，どんな味付けのものが多いですか？</t>
    <phoneticPr fontId="1"/>
  </si>
  <si>
    <t>さとう</t>
    <phoneticPr fontId="1"/>
  </si>
  <si>
    <t>しお</t>
    <phoneticPr fontId="1"/>
  </si>
  <si>
    <t>ご自宅で減塩しょうゆを使っていますか？</t>
    <phoneticPr fontId="1"/>
  </si>
  <si>
    <t>使っている</t>
    <rPh sb="0" eb="1">
      <t>ツカ</t>
    </rPh>
    <phoneticPr fontId="1"/>
  </si>
  <si>
    <t>使っていない</t>
    <rPh sb="0" eb="1">
      <t>ツカ</t>
    </rPh>
    <phoneticPr fontId="1"/>
  </si>
  <si>
    <t>ご自宅で減塩のつゆ（だしつゆ，めんつゆ等）を使っていますか？</t>
    <phoneticPr fontId="1"/>
  </si>
  <si>
    <t>ご自宅で減塩（低ナトリウム）の食塩を使っていますか？</t>
    <phoneticPr fontId="1"/>
  </si>
  <si>
    <t>ご自宅で減塩の味噌を使っていますか？</t>
    <phoneticPr fontId="1"/>
  </si>
  <si>
    <t>自分が１食または１日に食べる必要がある食事の目安量を知っていますか？</t>
    <phoneticPr fontId="1"/>
  </si>
  <si>
    <t>知っている</t>
    <rPh sb="0" eb="1">
      <t>シ</t>
    </rPh>
    <phoneticPr fontId="1"/>
  </si>
  <si>
    <t>知らない</t>
    <rPh sb="0" eb="1">
      <t>シ</t>
    </rPh>
    <phoneticPr fontId="1"/>
  </si>
  <si>
    <t>食育に関心がありますか？</t>
    <phoneticPr fontId="1"/>
  </si>
  <si>
    <t>関心がある</t>
    <rPh sb="0" eb="2">
      <t>カンシン</t>
    </rPh>
    <phoneticPr fontId="1"/>
  </si>
  <si>
    <t>関心がない</t>
    <rPh sb="0" eb="2">
      <t>カンシン</t>
    </rPh>
    <phoneticPr fontId="1"/>
  </si>
  <si>
    <t>納豆を食べるとき、何をかけますか？（択一化）</t>
    <rPh sb="0" eb="2">
      <t>ナットウ</t>
    </rPh>
    <rPh sb="3" eb="4">
      <t>タ</t>
    </rPh>
    <rPh sb="9" eb="10">
      <t>ナニ</t>
    </rPh>
    <rPh sb="18" eb="20">
      <t>タクイツ</t>
    </rPh>
    <rPh sb="20" eb="21">
      <t>カ</t>
    </rPh>
    <phoneticPr fontId="1"/>
  </si>
  <si>
    <t>食べない</t>
    <rPh sb="0" eb="1">
      <t>タ</t>
    </rPh>
    <phoneticPr fontId="1"/>
  </si>
  <si>
    <t>ご家庭で汁物（味噌汁、スープ等）を作る（家族が作る場合も含む）とき、だしは何を使いますか？（択一化）</t>
    <rPh sb="46" eb="48">
      <t>タクイツ</t>
    </rPh>
    <rPh sb="48" eb="49">
      <t>カ</t>
    </rPh>
    <phoneticPr fontId="1"/>
  </si>
  <si>
    <t>その他</t>
    <phoneticPr fontId="1"/>
  </si>
  <si>
    <t>食べない</t>
    <rPh sb="0" eb="1">
      <t>タ</t>
    </rPh>
    <phoneticPr fontId="1"/>
  </si>
  <si>
    <t>煮物を作る（家族が作る場合も含む）とき，味付けに何を使いますか？
（択一化）</t>
    <rPh sb="34" eb="36">
      <t>タクイツ</t>
    </rPh>
    <rPh sb="36" eb="37">
      <t>カ</t>
    </rPh>
    <phoneticPr fontId="1"/>
  </si>
  <si>
    <t>野菜サラダを食べるとき，ドレッシング等は何を使いますか？
（択一化）</t>
    <rPh sb="30" eb="32">
      <t>タクイツ</t>
    </rPh>
    <rPh sb="32" eb="33">
      <t>カ</t>
    </rPh>
    <phoneticPr fontId="1"/>
  </si>
  <si>
    <t>25.0以上</t>
  </si>
  <si>
    <t>ＢＭＩ</t>
    <phoneticPr fontId="1"/>
  </si>
  <si>
    <t>　　こちらをご利用いただいても結構です。</t>
    <rPh sb="7" eb="9">
      <t>リヨウ</t>
    </rPh>
    <rPh sb="15" eb="17">
      <t>ケッコウ</t>
    </rPh>
    <phoneticPr fontId="1"/>
  </si>
  <si>
    <t>※緑色のセルに該当者の人数を入力すると左の「該当者の割合（現状）」欄の値が自動計算されます。（ただし、黄色のセルに上書きする前のみ）</t>
    <rPh sb="1" eb="3">
      <t>ミドリイロ</t>
    </rPh>
    <rPh sb="7" eb="9">
      <t>ガイトウ</t>
    </rPh>
    <rPh sb="9" eb="10">
      <t>シャ</t>
    </rPh>
    <rPh sb="11" eb="13">
      <t>ニンズウ</t>
    </rPh>
    <rPh sb="14" eb="16">
      <t>ニュウリョク</t>
    </rPh>
    <rPh sb="19" eb="20">
      <t>ヒダリ</t>
    </rPh>
    <rPh sb="22" eb="24">
      <t>ガイトウ</t>
    </rPh>
    <rPh sb="24" eb="25">
      <t>シャ</t>
    </rPh>
    <rPh sb="26" eb="28">
      <t>ワリアイ</t>
    </rPh>
    <rPh sb="29" eb="31">
      <t>ゲンジョウ</t>
    </rPh>
    <rPh sb="33" eb="34">
      <t>ラン</t>
    </rPh>
    <rPh sb="35" eb="36">
      <t>アタイ</t>
    </rPh>
    <rPh sb="37" eb="39">
      <t>ジドウ</t>
    </rPh>
    <rPh sb="39" eb="41">
      <t>ケイサン</t>
    </rPh>
    <rPh sb="51" eb="53">
      <t>キイロ</t>
    </rPh>
    <rPh sb="57" eb="59">
      <t>ウワガ</t>
    </rPh>
    <rPh sb="62" eb="63">
      <t>マエ</t>
    </rPh>
    <phoneticPr fontId="1"/>
  </si>
  <si>
    <t>※上の図で、例えば20人未満など、該当者の少ないカテゴリの塩分摂取量の値は信頼性が低いと考えられます。</t>
    <rPh sb="1" eb="2">
      <t>ウエ</t>
    </rPh>
    <rPh sb="3" eb="4">
      <t>ズ</t>
    </rPh>
    <rPh sb="6" eb="7">
      <t>タト</t>
    </rPh>
    <rPh sb="11" eb="12">
      <t>ニン</t>
    </rPh>
    <rPh sb="12" eb="14">
      <t>ミマン</t>
    </rPh>
    <rPh sb="17" eb="19">
      <t>ガイトウ</t>
    </rPh>
    <rPh sb="19" eb="20">
      <t>シャ</t>
    </rPh>
    <rPh sb="21" eb="22">
      <t>スク</t>
    </rPh>
    <rPh sb="29" eb="31">
      <t>エンブン</t>
    </rPh>
    <rPh sb="31" eb="33">
      <t>セッシュ</t>
    </rPh>
    <rPh sb="33" eb="34">
      <t>リョウ</t>
    </rPh>
    <rPh sb="35" eb="36">
      <t>アタイ</t>
    </rPh>
    <rPh sb="37" eb="40">
      <t>シンライセイ</t>
    </rPh>
    <rPh sb="41" eb="42">
      <t>ヒク</t>
    </rPh>
    <rPh sb="44" eb="45">
      <t>カンガ</t>
    </rPh>
    <phoneticPr fontId="1"/>
  </si>
  <si>
    <t>25.0未満</t>
    <rPh sb="4" eb="6">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</si>
</sst>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9">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1"/>
      <color rgb="FFFF0000"/>
      <name val="ＭＳ Ｐゴシック"/>
      <family val="2"/>
      <scheme val="minor"/>
    </font>
    <font>
      <b/>
      <sz val="11"/>
      <color theme="1"/>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b/>
      <sz val="11"/>
      <color indexed="8"/>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4">
    <xf numFmtId="0" fontId="0" fillId="0" borderId="0" xfId="0"/>
    <xf numFmtId="0" fontId="0" fillId="0" borderId="0" xfId="0" applyAlignment="1">
      <alignment horizontal="right" vertical="center"/>
    </xf>
    <xf numFmtId="0" fontId="0" fillId="0" borderId="0" xfId="0" applyAlignment="1">
      <alignment vertical="center"/>
    </xf>
    <xf numFmtId="0" fontId="3" fillId="0" borderId="0" xfId="0" applyFont="1" applyAlignment="1">
      <alignment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0" fillId="2" borderId="1" xfId="0" applyNumberFormat="1" applyFill="1" applyBorder="1" applyAlignment="1">
      <alignment horizontal="center" vertical="center"/>
    </xf>
    <xf numFmtId="176" fontId="0" fillId="3" borderId="1" xfId="0" applyNumberFormat="1" applyFill="1" applyBorder="1" applyAlignment="1">
      <alignment horizontal="center" vertical="center"/>
    </xf>
    <xf numFmtId="177" fontId="0" fillId="3"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0" fillId="4" borderId="1" xfId="0" applyFill="1" applyBorder="1" applyAlignment="1">
      <alignment horizontal="center" vertical="center"/>
    </xf>
    <xf numFmtId="0" fontId="7" fillId="0" borderId="1" xfId="0" applyFont="1" applyBorder="1" applyAlignment="1">
      <alignment horizontal="center" vertical="center"/>
    </xf>
    <xf numFmtId="0" fontId="8" fillId="0" borderId="0" xfId="0" applyFont="1" applyAlignment="1">
      <alignmen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4" fillId="0" borderId="0" xfId="0" applyFont="1" applyBorder="1" applyAlignment="1">
      <alignment horizontal="center" vertical="center" wrapText="1"/>
    </xf>
    <xf numFmtId="176" fontId="5" fillId="0" borderId="0" xfId="0" applyNumberFormat="1" applyFont="1" applyBorder="1" applyAlignment="1">
      <alignment horizontal="center" vertical="center"/>
    </xf>
    <xf numFmtId="0" fontId="0" fillId="0" borderId="0" xfId="0" applyBorder="1" applyAlignment="1">
      <alignment horizontal="left" vertical="center"/>
    </xf>
    <xf numFmtId="0" fontId="2" fillId="0" borderId="0" xfId="0" applyFont="1" applyAlignment="1">
      <alignment horizontal="left"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0" fillId="0" borderId="5" xfId="0" applyBorder="1" applyAlignment="1">
      <alignment horizontal="lef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1.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104.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107.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0.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8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86.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89.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95.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98.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問１!$D$6:$E$6</c:f>
              <c:numCache>
                <c:formatCode>0.0%</c:formatCode>
                <c:ptCount val="2"/>
                <c:pt idx="0">
                  <c:v>4.3067226890756302E-2</c:v>
                </c:pt>
                <c:pt idx="1">
                  <c:v>4.3067226890756372E-2</c:v>
                </c:pt>
              </c:numCache>
            </c:numRef>
          </c:val>
        </c:ser>
        <c:ser>
          <c:idx val="1"/>
          <c:order val="1"/>
          <c:tx>
            <c:strRef>
              <c:f>問１!$B$7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問１!$D$7:$E$7</c:f>
              <c:numCache>
                <c:formatCode>0.0%</c:formatCode>
                <c:ptCount val="2"/>
                <c:pt idx="0">
                  <c:v>2.100840336134454E-2</c:v>
                </c:pt>
                <c:pt idx="1">
                  <c:v>2.100840336134454E-2</c:v>
                </c:pt>
              </c:numCache>
            </c:numRef>
          </c:val>
        </c:ser>
        <c:ser>
          <c:idx val="2"/>
          <c:order val="2"/>
          <c:tx>
            <c:strRef>
              <c:f>問１!$B$8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問１!$D$8:$E$8</c:f>
              <c:numCache>
                <c:formatCode>0.0%</c:formatCode>
                <c:ptCount val="2"/>
                <c:pt idx="0">
                  <c:v>5.1470588235294115E-2</c:v>
                </c:pt>
                <c:pt idx="1">
                  <c:v>5.1470588235294115E-2</c:v>
                </c:pt>
              </c:numCache>
            </c:numRef>
          </c:val>
        </c:ser>
        <c:ser>
          <c:idx val="3"/>
          <c:order val="3"/>
          <c:tx>
            <c:strRef>
              <c:f>問１!$B$9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問１!$D$9:$E$9</c:f>
              <c:numCache>
                <c:formatCode>0.0%</c:formatCode>
                <c:ptCount val="2"/>
                <c:pt idx="0">
                  <c:v>9.8739495798319324E-2</c:v>
                </c:pt>
                <c:pt idx="1">
                  <c:v>9.8739495798319324E-2</c:v>
                </c:pt>
              </c:numCache>
            </c:numRef>
          </c:val>
        </c:ser>
        <c:ser>
          <c:idx val="4"/>
          <c:order val="4"/>
          <c:tx>
            <c:strRef>
              <c:f>問１!$B$10</c:f>
              <c:strCache>
                <c:ptCount val="1"/>
                <c:pt idx="0">
                  <c:v>毎日食べる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問１!$D$10:$E$10</c:f>
              <c:numCache>
                <c:formatCode>0.0%</c:formatCode>
                <c:ptCount val="2"/>
                <c:pt idx="0">
                  <c:v>0.7857142857142857</c:v>
                </c:pt>
                <c:pt idx="1">
                  <c:v>0.7857142857142857</c:v>
                </c:pt>
              </c:numCache>
            </c:numRef>
          </c:val>
        </c:ser>
        <c:ser>
          <c:idx val="5"/>
          <c:order val="5"/>
          <c:tx>
            <c:strRef>
              <c:f>問１!$B$11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問１!$D$11:$E$11</c:f>
              <c:numCache>
                <c:formatCode>0.0%</c:formatCode>
                <c:ptCount val="2"/>
              </c:numCache>
            </c:numRef>
          </c:val>
        </c:ser>
        <c:dLbls>
          <c:showLegendKey val="0"/>
          <c:showVal val="1"/>
          <c:showCatName val="0"/>
          <c:showSerName val="0"/>
          <c:showPercent val="0"/>
          <c:showBubbleSize val="0"/>
        </c:dLbls>
        <c:gapWidth val="150"/>
        <c:overlap val="100"/>
        <c:serLines/>
        <c:axId val="168730624"/>
        <c:axId val="168732160"/>
      </c:barChart>
      <c:catAx>
        <c:axId val="168730624"/>
        <c:scaling>
          <c:orientation val="maxMin"/>
        </c:scaling>
        <c:delete val="0"/>
        <c:axPos val="l"/>
        <c:numFmt formatCode="General" sourceLinked="0"/>
        <c:majorTickMark val="out"/>
        <c:minorTickMark val="none"/>
        <c:tickLblPos val="nextTo"/>
        <c:txPr>
          <a:bodyPr/>
          <a:lstStyle/>
          <a:p>
            <a:pPr>
              <a:defRPr b="1"/>
            </a:pPr>
            <a:endParaRPr lang="ja-JP"/>
          </a:p>
        </c:txPr>
        <c:crossAx val="168732160"/>
        <c:crosses val="autoZero"/>
        <c:auto val="1"/>
        <c:lblAlgn val="ctr"/>
        <c:lblOffset val="100"/>
        <c:noMultiLvlLbl val="0"/>
      </c:catAx>
      <c:valAx>
        <c:axId val="16873216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6873062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問４!$B$6</c:f>
              <c:strCache>
                <c:ptCount val="1"/>
                <c:pt idx="0">
                  <c:v>かけない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問４!$D$6:$E$6</c:f>
              <c:numCache>
                <c:formatCode>0.0%</c:formatCode>
                <c:ptCount val="2"/>
                <c:pt idx="0">
                  <c:v>2.0787746170678335E-2</c:v>
                </c:pt>
                <c:pt idx="1">
                  <c:v>0.38840262582056895</c:v>
                </c:pt>
              </c:numCache>
            </c:numRef>
          </c:val>
        </c:ser>
        <c:ser>
          <c:idx val="1"/>
          <c:order val="1"/>
          <c:tx>
            <c:strRef>
              <c:f>問４!$B$7</c:f>
              <c:strCache>
                <c:ptCount val="1"/>
                <c:pt idx="0">
                  <c:v>付属のタレ</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問４!$D$7:$E$7</c:f>
              <c:numCache>
                <c:formatCode>0.0%</c:formatCode>
                <c:ptCount val="2"/>
                <c:pt idx="0">
                  <c:v>0.73522975929978118</c:v>
                </c:pt>
                <c:pt idx="1">
                  <c:v>0.44037199124726478</c:v>
                </c:pt>
              </c:numCache>
            </c:numRef>
          </c:val>
        </c:ser>
        <c:ser>
          <c:idx val="2"/>
          <c:order val="2"/>
          <c:tx>
            <c:strRef>
              <c:f>問４!$B$8</c:f>
              <c:strCache>
                <c:ptCount val="1"/>
                <c:pt idx="0">
                  <c:v>しょうゆ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問４!$D$8:$E$8</c:f>
              <c:numCache>
                <c:formatCode>0.0%</c:formatCode>
                <c:ptCount val="2"/>
                <c:pt idx="0">
                  <c:v>0.14551422319474835</c:v>
                </c:pt>
                <c:pt idx="1">
                  <c:v>7.2757111597374177E-2</c:v>
                </c:pt>
              </c:numCache>
            </c:numRef>
          </c:val>
        </c:ser>
        <c:ser>
          <c:idx val="3"/>
          <c:order val="3"/>
          <c:tx>
            <c:strRef>
              <c:f>問４!$B$9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問４!$D$9:$E$9</c:f>
              <c:numCache>
                <c:formatCode>0.0%</c:formatCode>
                <c:ptCount val="2"/>
                <c:pt idx="0">
                  <c:v>9.8468271334792121E-2</c:v>
                </c:pt>
                <c:pt idx="1">
                  <c:v>9.8468271334792121E-2</c:v>
                </c:pt>
              </c:numCache>
            </c:numRef>
          </c:val>
        </c:ser>
        <c:ser>
          <c:idx val="4"/>
          <c:order val="4"/>
          <c:tx>
            <c:strRef>
              <c:f>問４!$B$10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問４!$D$10:$E$10</c:f>
              <c:numCache>
                <c:formatCode>0.0%</c:formatCode>
                <c:ptCount val="2"/>
              </c:numCache>
            </c:numRef>
          </c:val>
        </c:ser>
        <c:ser>
          <c:idx val="5"/>
          <c:order val="5"/>
          <c:tx>
            <c:strRef>
              <c:f>問４!$B$11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問４!$D$11:$E$11</c:f>
              <c:numCache>
                <c:formatCode>0.0%</c:formatCode>
                <c:ptCount val="2"/>
              </c:numCache>
            </c:numRef>
          </c:val>
        </c:ser>
        <c:dLbls>
          <c:showLegendKey val="0"/>
          <c:showVal val="1"/>
          <c:showCatName val="0"/>
          <c:showSerName val="0"/>
          <c:showPercent val="0"/>
          <c:showBubbleSize val="0"/>
        </c:dLbls>
        <c:gapWidth val="150"/>
        <c:overlap val="100"/>
        <c:serLines/>
        <c:axId val="172403712"/>
        <c:axId val="172417792"/>
      </c:barChart>
      <c:catAx>
        <c:axId val="172403712"/>
        <c:scaling>
          <c:orientation val="maxMin"/>
        </c:scaling>
        <c:delete val="0"/>
        <c:axPos val="l"/>
        <c:numFmt formatCode="General" sourceLinked="0"/>
        <c:majorTickMark val="out"/>
        <c:minorTickMark val="none"/>
        <c:tickLblPos val="nextTo"/>
        <c:txPr>
          <a:bodyPr/>
          <a:lstStyle/>
          <a:p>
            <a:pPr>
              <a:defRPr b="1"/>
            </a:pPr>
            <a:endParaRPr lang="ja-JP"/>
          </a:p>
        </c:txPr>
        <c:crossAx val="172417792"/>
        <c:crosses val="autoZero"/>
        <c:auto val="1"/>
        <c:lblAlgn val="ctr"/>
        <c:lblOffset val="100"/>
        <c:noMultiLvlLbl val="0"/>
      </c:catAx>
      <c:valAx>
        <c:axId val="17241779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240371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問３４!$B$6</c:f>
              <c:strCache>
                <c:ptCount val="1"/>
                <c:pt idx="0">
                  <c:v>知っている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問３４!$D$6:$E$6</c:f>
              <c:numCache>
                <c:formatCode>0.0%</c:formatCode>
                <c:ptCount val="2"/>
                <c:pt idx="0">
                  <c:v>0.28480340063761955</c:v>
                </c:pt>
                <c:pt idx="1">
                  <c:v>0.64240170031880983</c:v>
                </c:pt>
              </c:numCache>
            </c:numRef>
          </c:val>
        </c:ser>
        <c:ser>
          <c:idx val="1"/>
          <c:order val="1"/>
          <c:tx>
            <c:strRef>
              <c:f>問３４!$B$7</c:f>
              <c:strCache>
                <c:ptCount val="1"/>
                <c:pt idx="0">
                  <c:v>知らない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問３４!$D$7:$E$7</c:f>
              <c:numCache>
                <c:formatCode>0.0%</c:formatCode>
                <c:ptCount val="2"/>
                <c:pt idx="0">
                  <c:v>0.71519659936238045</c:v>
                </c:pt>
                <c:pt idx="1">
                  <c:v>0.35759829968119022</c:v>
                </c:pt>
              </c:numCache>
            </c:numRef>
          </c:val>
        </c:ser>
        <c:ser>
          <c:idx val="2"/>
          <c:order val="2"/>
          <c:tx>
            <c:strRef>
              <c:f>問３４!$B$8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問３４!$D$8:$E$8</c:f>
              <c:numCache>
                <c:formatCode>0.0%</c:formatCode>
                <c:ptCount val="2"/>
              </c:numCache>
            </c:numRef>
          </c:val>
        </c:ser>
        <c:ser>
          <c:idx val="3"/>
          <c:order val="3"/>
          <c:tx>
            <c:strRef>
              <c:f>問３４!$B$9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問３４!$D$9:$E$9</c:f>
              <c:numCache>
                <c:formatCode>0.0%</c:formatCode>
                <c:ptCount val="2"/>
              </c:numCache>
            </c:numRef>
          </c:val>
        </c:ser>
        <c:ser>
          <c:idx val="4"/>
          <c:order val="4"/>
          <c:tx>
            <c:strRef>
              <c:f>問３４!$B$10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問３４!$D$10:$E$10</c:f>
              <c:numCache>
                <c:formatCode>0.0%</c:formatCode>
                <c:ptCount val="2"/>
              </c:numCache>
            </c:numRef>
          </c:val>
        </c:ser>
        <c:ser>
          <c:idx val="5"/>
          <c:order val="5"/>
          <c:tx>
            <c:strRef>
              <c:f>問３４!$B$11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問３４!$D$11:$E$11</c:f>
              <c:numCache>
                <c:formatCode>0.0%</c:formatCode>
                <c:ptCount val="2"/>
              </c:numCache>
            </c:numRef>
          </c:val>
        </c:ser>
        <c:dLbls>
          <c:showLegendKey val="0"/>
          <c:showVal val="1"/>
          <c:showCatName val="0"/>
          <c:showSerName val="0"/>
          <c:showPercent val="0"/>
          <c:showBubbleSize val="0"/>
        </c:dLbls>
        <c:gapWidth val="150"/>
        <c:overlap val="100"/>
        <c:serLines/>
        <c:axId val="192407040"/>
        <c:axId val="192408576"/>
      </c:barChart>
      <c:catAx>
        <c:axId val="192407040"/>
        <c:scaling>
          <c:orientation val="maxMin"/>
        </c:scaling>
        <c:delete val="0"/>
        <c:axPos val="l"/>
        <c:numFmt formatCode="General" sourceLinked="0"/>
        <c:majorTickMark val="out"/>
        <c:minorTickMark val="none"/>
        <c:tickLblPos val="nextTo"/>
        <c:txPr>
          <a:bodyPr/>
          <a:lstStyle/>
          <a:p>
            <a:pPr>
              <a:defRPr b="1"/>
            </a:pPr>
            <a:endParaRPr lang="ja-JP"/>
          </a:p>
        </c:txPr>
        <c:crossAx val="192408576"/>
        <c:crosses val="autoZero"/>
        <c:auto val="1"/>
        <c:lblAlgn val="ctr"/>
        <c:lblOffset val="100"/>
        <c:noMultiLvlLbl val="0"/>
      </c:catAx>
      <c:valAx>
        <c:axId val="19240857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240704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問３４!$F$6:$G$6</c:f>
              <c:numCache>
                <c:formatCode>0.0_ </c:formatCode>
                <c:ptCount val="2"/>
                <c:pt idx="0">
                  <c:v>11.128480340063762</c:v>
                </c:pt>
                <c:pt idx="1">
                  <c:v>11.164240170031881</c:v>
                </c:pt>
              </c:numCache>
            </c:numRef>
          </c:val>
        </c:ser>
        <c:dLbls>
          <c:showLegendKey val="0"/>
          <c:showVal val="0"/>
          <c:showCatName val="0"/>
          <c:showSerName val="0"/>
          <c:showPercent val="0"/>
          <c:showBubbleSize val="0"/>
        </c:dLbls>
        <c:gapWidth val="90"/>
        <c:axId val="193084416"/>
        <c:axId val="193098496"/>
      </c:barChart>
      <c:catAx>
        <c:axId val="193084416"/>
        <c:scaling>
          <c:orientation val="minMax"/>
        </c:scaling>
        <c:delete val="0"/>
        <c:axPos val="b"/>
        <c:numFmt formatCode="General" sourceLinked="0"/>
        <c:majorTickMark val="out"/>
        <c:minorTickMark val="none"/>
        <c:tickLblPos val="nextTo"/>
        <c:crossAx val="193098496"/>
        <c:crosses val="autoZero"/>
        <c:auto val="1"/>
        <c:lblAlgn val="ctr"/>
        <c:lblOffset val="100"/>
        <c:noMultiLvlLbl val="0"/>
      </c:catAx>
      <c:valAx>
        <c:axId val="19309849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308441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問３４!$B$6:$B$11</c:f>
              <c:strCache>
                <c:ptCount val="2"/>
                <c:pt idx="0">
                  <c:v>知っている</c:v>
                </c:pt>
                <c:pt idx="1">
                  <c:v>知らない</c:v>
                </c:pt>
              </c:strCache>
            </c:strRef>
          </c:cat>
          <c:val>
            <c:numRef>
              <c:f>問３４!$C$6:$C$11</c:f>
              <c:numCache>
                <c:formatCode>0.0_ </c:formatCode>
                <c:ptCount val="6"/>
                <c:pt idx="0">
                  <c:v>11.2</c:v>
                </c:pt>
                <c:pt idx="1">
                  <c:v>11.1</c:v>
                </c:pt>
              </c:numCache>
            </c:numRef>
          </c:val>
        </c:ser>
        <c:dLbls>
          <c:showLegendKey val="0"/>
          <c:showVal val="0"/>
          <c:showCatName val="0"/>
          <c:showSerName val="0"/>
          <c:showPercent val="0"/>
          <c:showBubbleSize val="0"/>
        </c:dLbls>
        <c:gapWidth val="90"/>
        <c:axId val="193132032"/>
        <c:axId val="193133568"/>
      </c:barChart>
      <c:catAx>
        <c:axId val="193132032"/>
        <c:scaling>
          <c:orientation val="minMax"/>
        </c:scaling>
        <c:delete val="0"/>
        <c:axPos val="b"/>
        <c:numFmt formatCode="General" sourceLinked="0"/>
        <c:majorTickMark val="out"/>
        <c:minorTickMark val="none"/>
        <c:tickLblPos val="nextTo"/>
        <c:crossAx val="193133568"/>
        <c:crosses val="autoZero"/>
        <c:auto val="1"/>
        <c:lblAlgn val="ctr"/>
        <c:lblOffset val="100"/>
        <c:tickLblSkip val="1"/>
        <c:noMultiLvlLbl val="0"/>
      </c:catAx>
      <c:valAx>
        <c:axId val="19313356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313203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問３５!$B$6</c:f>
              <c:strCache>
                <c:ptCount val="1"/>
                <c:pt idx="0">
                  <c:v>関心がある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問３５!$D$6:$E$6</c:f>
              <c:numCache>
                <c:formatCode>0.0%</c:formatCode>
                <c:ptCount val="2"/>
                <c:pt idx="0">
                  <c:v>0.67100977198697065</c:v>
                </c:pt>
                <c:pt idx="1">
                  <c:v>0.83550488599348538</c:v>
                </c:pt>
              </c:numCache>
            </c:numRef>
          </c:val>
        </c:ser>
        <c:ser>
          <c:idx val="1"/>
          <c:order val="1"/>
          <c:tx>
            <c:strRef>
              <c:f>問３５!$B$7</c:f>
              <c:strCache>
                <c:ptCount val="1"/>
                <c:pt idx="0">
                  <c:v>関心がない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問３５!$D$7:$E$7</c:f>
              <c:numCache>
                <c:formatCode>0.0%</c:formatCode>
                <c:ptCount val="2"/>
                <c:pt idx="0">
                  <c:v>0.3289902280130293</c:v>
                </c:pt>
                <c:pt idx="1">
                  <c:v>0.16449511400651465</c:v>
                </c:pt>
              </c:numCache>
            </c:numRef>
          </c:val>
        </c:ser>
        <c:ser>
          <c:idx val="2"/>
          <c:order val="2"/>
          <c:tx>
            <c:strRef>
              <c:f>問３５!$B$8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問３５!$D$8:$E$8</c:f>
              <c:numCache>
                <c:formatCode>0.0%</c:formatCode>
                <c:ptCount val="2"/>
              </c:numCache>
            </c:numRef>
          </c:val>
        </c:ser>
        <c:ser>
          <c:idx val="3"/>
          <c:order val="3"/>
          <c:tx>
            <c:strRef>
              <c:f>問３５!$B$9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問３５!$D$9:$E$9</c:f>
              <c:numCache>
                <c:formatCode>0.0%</c:formatCode>
                <c:ptCount val="2"/>
              </c:numCache>
            </c:numRef>
          </c:val>
        </c:ser>
        <c:ser>
          <c:idx val="4"/>
          <c:order val="4"/>
          <c:tx>
            <c:strRef>
              <c:f>問３５!$B$10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問３５!$D$10:$E$10</c:f>
              <c:numCache>
                <c:formatCode>0.0%</c:formatCode>
                <c:ptCount val="2"/>
              </c:numCache>
            </c:numRef>
          </c:val>
        </c:ser>
        <c:ser>
          <c:idx val="5"/>
          <c:order val="5"/>
          <c:tx>
            <c:strRef>
              <c:f>問３５!$B$11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問３５!$D$11:$E$11</c:f>
              <c:numCache>
                <c:formatCode>0.0%</c:formatCode>
                <c:ptCount val="2"/>
              </c:numCache>
            </c:numRef>
          </c:val>
        </c:ser>
        <c:dLbls>
          <c:showLegendKey val="0"/>
          <c:showVal val="1"/>
          <c:showCatName val="0"/>
          <c:showSerName val="0"/>
          <c:showPercent val="0"/>
          <c:showBubbleSize val="0"/>
        </c:dLbls>
        <c:gapWidth val="150"/>
        <c:overlap val="100"/>
        <c:serLines/>
        <c:axId val="192878464"/>
        <c:axId val="192880000"/>
      </c:barChart>
      <c:catAx>
        <c:axId val="192878464"/>
        <c:scaling>
          <c:orientation val="maxMin"/>
        </c:scaling>
        <c:delete val="0"/>
        <c:axPos val="l"/>
        <c:numFmt formatCode="General" sourceLinked="0"/>
        <c:majorTickMark val="out"/>
        <c:minorTickMark val="none"/>
        <c:tickLblPos val="nextTo"/>
        <c:txPr>
          <a:bodyPr/>
          <a:lstStyle/>
          <a:p>
            <a:pPr>
              <a:defRPr b="1"/>
            </a:pPr>
            <a:endParaRPr lang="ja-JP"/>
          </a:p>
        </c:txPr>
        <c:crossAx val="192880000"/>
        <c:crosses val="autoZero"/>
        <c:auto val="1"/>
        <c:lblAlgn val="ctr"/>
        <c:lblOffset val="100"/>
        <c:noMultiLvlLbl val="0"/>
      </c:catAx>
      <c:valAx>
        <c:axId val="19288000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287846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問３５!$F$6:$G$6</c:f>
              <c:numCache>
                <c:formatCode>0.0_ </c:formatCode>
                <c:ptCount val="2"/>
                <c:pt idx="0">
                  <c:v>11.1</c:v>
                </c:pt>
                <c:pt idx="1">
                  <c:v>11.1</c:v>
                </c:pt>
              </c:numCache>
            </c:numRef>
          </c:val>
        </c:ser>
        <c:dLbls>
          <c:showLegendKey val="0"/>
          <c:showVal val="0"/>
          <c:showCatName val="0"/>
          <c:showSerName val="0"/>
          <c:showPercent val="0"/>
          <c:showBubbleSize val="0"/>
        </c:dLbls>
        <c:gapWidth val="90"/>
        <c:axId val="192925056"/>
        <c:axId val="192926848"/>
      </c:barChart>
      <c:catAx>
        <c:axId val="192925056"/>
        <c:scaling>
          <c:orientation val="minMax"/>
        </c:scaling>
        <c:delete val="0"/>
        <c:axPos val="b"/>
        <c:numFmt formatCode="General" sourceLinked="0"/>
        <c:majorTickMark val="out"/>
        <c:minorTickMark val="none"/>
        <c:tickLblPos val="nextTo"/>
        <c:crossAx val="192926848"/>
        <c:crosses val="autoZero"/>
        <c:auto val="1"/>
        <c:lblAlgn val="ctr"/>
        <c:lblOffset val="100"/>
        <c:noMultiLvlLbl val="0"/>
      </c:catAx>
      <c:valAx>
        <c:axId val="19292684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292505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問３５!$B$6:$B$11</c:f>
              <c:strCache>
                <c:ptCount val="2"/>
                <c:pt idx="0">
                  <c:v>関心がある</c:v>
                </c:pt>
                <c:pt idx="1">
                  <c:v>関心がない</c:v>
                </c:pt>
              </c:strCache>
            </c:strRef>
          </c:cat>
          <c:val>
            <c:numRef>
              <c:f>問３５!$C$6:$C$11</c:f>
              <c:numCache>
                <c:formatCode>0.0_ </c:formatCode>
                <c:ptCount val="6"/>
                <c:pt idx="0">
                  <c:v>11.1</c:v>
                </c:pt>
                <c:pt idx="1">
                  <c:v>11.1</c:v>
                </c:pt>
              </c:numCache>
            </c:numRef>
          </c:val>
        </c:ser>
        <c:dLbls>
          <c:showLegendKey val="0"/>
          <c:showVal val="0"/>
          <c:showCatName val="0"/>
          <c:showSerName val="0"/>
          <c:showPercent val="0"/>
          <c:showBubbleSize val="0"/>
        </c:dLbls>
        <c:gapWidth val="90"/>
        <c:axId val="193025920"/>
        <c:axId val="193027456"/>
      </c:barChart>
      <c:catAx>
        <c:axId val="193025920"/>
        <c:scaling>
          <c:orientation val="minMax"/>
        </c:scaling>
        <c:delete val="0"/>
        <c:axPos val="b"/>
        <c:numFmt formatCode="General" sourceLinked="0"/>
        <c:majorTickMark val="out"/>
        <c:minorTickMark val="none"/>
        <c:tickLblPos val="nextTo"/>
        <c:crossAx val="193027456"/>
        <c:crosses val="autoZero"/>
        <c:auto val="1"/>
        <c:lblAlgn val="ctr"/>
        <c:lblOffset val="100"/>
        <c:tickLblSkip val="1"/>
        <c:noMultiLvlLbl val="0"/>
      </c:catAx>
      <c:valAx>
        <c:axId val="19302745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3025920"/>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ＢＭＩ!$B$6</c:f>
              <c:strCache>
                <c:ptCount val="1"/>
                <c:pt idx="0">
                  <c:v>25.0未満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現状</c:v>
              </c:pt>
              <c:pt idx="1">
                <c:v>改善後</c:v>
              </c:pt>
            </c:strLit>
          </c:cat>
          <c:val>
            <c:numRef>
              <c:f>ＢＭＩ!$D$6:$E$6</c:f>
              <c:numCache>
                <c:formatCode>0.0%</c:formatCode>
                <c:ptCount val="2"/>
                <c:pt idx="0">
                  <c:v>0.71474358974358976</c:v>
                </c:pt>
                <c:pt idx="1">
                  <c:v>0.85737179487179493</c:v>
                </c:pt>
              </c:numCache>
            </c:numRef>
          </c:val>
        </c:ser>
        <c:ser>
          <c:idx val="1"/>
          <c:order val="1"/>
          <c:tx>
            <c:strRef>
              <c:f>ＢＭＩ!$B$7</c:f>
              <c:strCache>
                <c:ptCount val="1"/>
                <c:pt idx="0">
                  <c:v>25.0以上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現状</c:v>
              </c:pt>
              <c:pt idx="1">
                <c:v>改善後</c:v>
              </c:pt>
            </c:strLit>
          </c:cat>
          <c:val>
            <c:numRef>
              <c:f>ＢＭＩ!$D$7:$E$7</c:f>
              <c:numCache>
                <c:formatCode>0.0%</c:formatCode>
                <c:ptCount val="2"/>
                <c:pt idx="0">
                  <c:v>0.28525641025641024</c:v>
                </c:pt>
                <c:pt idx="1">
                  <c:v>0.14262820512820512</c:v>
                </c:pt>
              </c:numCache>
            </c:numRef>
          </c:val>
        </c:ser>
        <c:ser>
          <c:idx val="2"/>
          <c:order val="2"/>
          <c:tx>
            <c:strRef>
              <c:f>ＢＭＩ!$B$8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現状</c:v>
              </c:pt>
              <c:pt idx="1">
                <c:v>改善後</c:v>
              </c:pt>
            </c:strLit>
          </c:cat>
          <c:val>
            <c:numRef>
              <c:f>ＢＭＩ!$D$8:$E$8</c:f>
              <c:numCache>
                <c:formatCode>0.0%</c:formatCode>
                <c:ptCount val="2"/>
              </c:numCache>
            </c:numRef>
          </c:val>
        </c:ser>
        <c:ser>
          <c:idx val="3"/>
          <c:order val="3"/>
          <c:tx>
            <c:strRef>
              <c:f>ＢＭＩ!$B$9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ＢＭＩ!$D$9:$E$9</c:f>
              <c:numCache>
                <c:formatCode>0.0%</c:formatCode>
                <c:ptCount val="2"/>
              </c:numCache>
            </c:numRef>
          </c:val>
        </c:ser>
        <c:ser>
          <c:idx val="4"/>
          <c:order val="4"/>
          <c:tx>
            <c:strRef>
              <c:f>ＢＭＩ!$B$10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ＢＭＩ!$D$10:$E$10</c:f>
              <c:numCache>
                <c:formatCode>0.0%</c:formatCode>
                <c:ptCount val="2"/>
              </c:numCache>
            </c:numRef>
          </c:val>
        </c:ser>
        <c:ser>
          <c:idx val="5"/>
          <c:order val="5"/>
          <c:tx>
            <c:strRef>
              <c:f>ＢＭＩ!$B$11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ＢＭＩ!$D$11:$E$11</c:f>
              <c:numCache>
                <c:formatCode>0.0%</c:formatCode>
                <c:ptCount val="2"/>
              </c:numCache>
            </c:numRef>
          </c:val>
        </c:ser>
        <c:dLbls>
          <c:showLegendKey val="0"/>
          <c:showVal val="1"/>
          <c:showCatName val="0"/>
          <c:showSerName val="0"/>
          <c:showPercent val="0"/>
          <c:showBubbleSize val="0"/>
        </c:dLbls>
        <c:gapWidth val="150"/>
        <c:overlap val="100"/>
        <c:serLines/>
        <c:axId val="192982400"/>
        <c:axId val="193000576"/>
      </c:barChart>
      <c:catAx>
        <c:axId val="192982400"/>
        <c:scaling>
          <c:orientation val="maxMin"/>
        </c:scaling>
        <c:delete val="0"/>
        <c:axPos val="l"/>
        <c:numFmt formatCode="General" sourceLinked="0"/>
        <c:majorTickMark val="out"/>
        <c:minorTickMark val="none"/>
        <c:tickLblPos val="nextTo"/>
        <c:txPr>
          <a:bodyPr/>
          <a:lstStyle/>
          <a:p>
            <a:pPr>
              <a:defRPr b="1"/>
            </a:pPr>
            <a:endParaRPr lang="ja-JP"/>
          </a:p>
        </c:txPr>
        <c:crossAx val="193000576"/>
        <c:crosses val="autoZero"/>
        <c:auto val="1"/>
        <c:lblAlgn val="ctr"/>
        <c:lblOffset val="100"/>
        <c:noMultiLvlLbl val="0"/>
      </c:catAx>
      <c:valAx>
        <c:axId val="19300057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298240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現状</c:v>
              </c:pt>
              <c:pt idx="1">
                <c:v>改善後</c:v>
              </c:pt>
            </c:strLit>
          </c:cat>
          <c:val>
            <c:numRef>
              <c:f>ＢＭＩ!$F$6:$G$6</c:f>
              <c:numCache>
                <c:formatCode>0.0_ </c:formatCode>
                <c:ptCount val="2"/>
                <c:pt idx="0">
                  <c:v>11.156730769230769</c:v>
                </c:pt>
                <c:pt idx="1">
                  <c:v>11.028365384615386</c:v>
                </c:pt>
              </c:numCache>
            </c:numRef>
          </c:val>
        </c:ser>
        <c:dLbls>
          <c:showLegendKey val="0"/>
          <c:showVal val="0"/>
          <c:showCatName val="0"/>
          <c:showSerName val="0"/>
          <c:showPercent val="0"/>
          <c:showBubbleSize val="0"/>
        </c:dLbls>
        <c:gapWidth val="90"/>
        <c:axId val="193529344"/>
        <c:axId val="193530880"/>
      </c:barChart>
      <c:catAx>
        <c:axId val="193529344"/>
        <c:scaling>
          <c:orientation val="minMax"/>
        </c:scaling>
        <c:delete val="0"/>
        <c:axPos val="b"/>
        <c:numFmt formatCode="General" sourceLinked="0"/>
        <c:majorTickMark val="out"/>
        <c:minorTickMark val="none"/>
        <c:tickLblPos val="nextTo"/>
        <c:crossAx val="193530880"/>
        <c:crosses val="autoZero"/>
        <c:auto val="1"/>
        <c:lblAlgn val="ctr"/>
        <c:lblOffset val="100"/>
        <c:noMultiLvlLbl val="0"/>
      </c:catAx>
      <c:valAx>
        <c:axId val="19353088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352934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ＢＭＩ!$B$6:$B$11</c:f>
              <c:strCache>
                <c:ptCount val="2"/>
                <c:pt idx="0">
                  <c:v>25.0未満</c:v>
                </c:pt>
                <c:pt idx="1">
                  <c:v>25.0以上</c:v>
                </c:pt>
              </c:strCache>
            </c:strRef>
          </c:cat>
          <c:val>
            <c:numRef>
              <c:f>ＢＭＩ!$C$6:$C$11</c:f>
              <c:numCache>
                <c:formatCode>0.0_ </c:formatCode>
                <c:ptCount val="6"/>
                <c:pt idx="0">
                  <c:v>10.9</c:v>
                </c:pt>
                <c:pt idx="1">
                  <c:v>11.8</c:v>
                </c:pt>
              </c:numCache>
            </c:numRef>
          </c:val>
        </c:ser>
        <c:dLbls>
          <c:showLegendKey val="0"/>
          <c:showVal val="0"/>
          <c:showCatName val="0"/>
          <c:showSerName val="0"/>
          <c:showPercent val="0"/>
          <c:showBubbleSize val="0"/>
        </c:dLbls>
        <c:gapWidth val="90"/>
        <c:axId val="193581056"/>
        <c:axId val="193582592"/>
      </c:barChart>
      <c:catAx>
        <c:axId val="193581056"/>
        <c:scaling>
          <c:orientation val="minMax"/>
        </c:scaling>
        <c:delete val="0"/>
        <c:axPos val="b"/>
        <c:numFmt formatCode="General" sourceLinked="0"/>
        <c:majorTickMark val="out"/>
        <c:minorTickMark val="none"/>
        <c:tickLblPos val="nextTo"/>
        <c:crossAx val="193582592"/>
        <c:crosses val="autoZero"/>
        <c:auto val="1"/>
        <c:lblAlgn val="ctr"/>
        <c:lblOffset val="100"/>
        <c:tickLblSkip val="1"/>
        <c:noMultiLvlLbl val="0"/>
      </c:catAx>
      <c:valAx>
        <c:axId val="19358259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358105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問４!$F$6:$G$6</c:f>
              <c:numCache>
                <c:formatCode>0.0_ </c:formatCode>
                <c:ptCount val="2"/>
                <c:pt idx="0">
                  <c:v>11.135776805251639</c:v>
                </c:pt>
                <c:pt idx="1">
                  <c:v>11.128501094091904</c:v>
                </c:pt>
              </c:numCache>
            </c:numRef>
          </c:val>
        </c:ser>
        <c:dLbls>
          <c:showLegendKey val="0"/>
          <c:showVal val="0"/>
          <c:showCatName val="0"/>
          <c:showSerName val="0"/>
          <c:showPercent val="0"/>
          <c:showBubbleSize val="0"/>
        </c:dLbls>
        <c:gapWidth val="90"/>
        <c:axId val="172049152"/>
        <c:axId val="172050688"/>
      </c:barChart>
      <c:catAx>
        <c:axId val="172049152"/>
        <c:scaling>
          <c:orientation val="minMax"/>
        </c:scaling>
        <c:delete val="0"/>
        <c:axPos val="b"/>
        <c:numFmt formatCode="General" sourceLinked="0"/>
        <c:majorTickMark val="out"/>
        <c:minorTickMark val="none"/>
        <c:tickLblPos val="nextTo"/>
        <c:crossAx val="172050688"/>
        <c:crosses val="autoZero"/>
        <c:auto val="1"/>
        <c:lblAlgn val="ctr"/>
        <c:lblOffset val="100"/>
        <c:noMultiLvlLbl val="0"/>
      </c:catAx>
      <c:valAx>
        <c:axId val="17205068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204915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問４!$B$6:$B$11</c:f>
              <c:strCache>
                <c:ptCount val="4"/>
                <c:pt idx="0">
                  <c:v>かけない</c:v>
                </c:pt>
                <c:pt idx="1">
                  <c:v>付属のタレ</c:v>
                </c:pt>
                <c:pt idx="2">
                  <c:v>しょうゆ</c:v>
                </c:pt>
                <c:pt idx="3">
                  <c:v>食べない</c:v>
                </c:pt>
              </c:strCache>
            </c:strRef>
          </c:cat>
          <c:val>
            <c:numRef>
              <c:f>問４!$C$6:$C$11</c:f>
              <c:numCache>
                <c:formatCode>0.0_ </c:formatCode>
                <c:ptCount val="6"/>
                <c:pt idx="0">
                  <c:v>11.2</c:v>
                </c:pt>
                <c:pt idx="1">
                  <c:v>11.2</c:v>
                </c:pt>
                <c:pt idx="2">
                  <c:v>11.3</c:v>
                </c:pt>
                <c:pt idx="3">
                  <c:v>10.4</c:v>
                </c:pt>
              </c:numCache>
            </c:numRef>
          </c:val>
        </c:ser>
        <c:dLbls>
          <c:showLegendKey val="0"/>
          <c:showVal val="0"/>
          <c:showCatName val="0"/>
          <c:showSerName val="0"/>
          <c:showPercent val="0"/>
          <c:showBubbleSize val="0"/>
        </c:dLbls>
        <c:gapWidth val="90"/>
        <c:axId val="172071552"/>
        <c:axId val="172093824"/>
      </c:barChart>
      <c:catAx>
        <c:axId val="172071552"/>
        <c:scaling>
          <c:orientation val="minMax"/>
        </c:scaling>
        <c:delete val="0"/>
        <c:axPos val="b"/>
        <c:numFmt formatCode="General" sourceLinked="0"/>
        <c:majorTickMark val="out"/>
        <c:minorTickMark val="none"/>
        <c:tickLblPos val="nextTo"/>
        <c:crossAx val="172093824"/>
        <c:crosses val="autoZero"/>
        <c:auto val="1"/>
        <c:lblAlgn val="ctr"/>
        <c:lblOffset val="100"/>
        <c:tickLblSkip val="1"/>
        <c:noMultiLvlLbl val="0"/>
      </c:catAx>
      <c:valAx>
        <c:axId val="17209382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207155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問５!$B$6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問５!$D$6:$E$6</c:f>
              <c:numCache>
                <c:formatCode>0.0%</c:formatCode>
                <c:ptCount val="2"/>
                <c:pt idx="0">
                  <c:v>7.5949367088607597E-2</c:v>
                </c:pt>
                <c:pt idx="1">
                  <c:v>0.21940928270042181</c:v>
                </c:pt>
              </c:numCache>
            </c:numRef>
          </c:val>
        </c:ser>
        <c:ser>
          <c:idx val="1"/>
          <c:order val="1"/>
          <c:tx>
            <c:strRef>
              <c:f>問５!$B$7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問５!$D$7:$E$7</c:f>
              <c:numCache>
                <c:formatCode>0.0%</c:formatCode>
                <c:ptCount val="2"/>
                <c:pt idx="0">
                  <c:v>0.28691983122362869</c:v>
                </c:pt>
                <c:pt idx="1">
                  <c:v>0.31065400843881857</c:v>
                </c:pt>
              </c:numCache>
            </c:numRef>
          </c:val>
        </c:ser>
        <c:ser>
          <c:idx val="2"/>
          <c:order val="2"/>
          <c:tx>
            <c:strRef>
              <c:f>問５!$B$8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問５!$D$8:$E$8</c:f>
              <c:numCache>
                <c:formatCode>0.0%</c:formatCode>
                <c:ptCount val="2"/>
                <c:pt idx="0">
                  <c:v>0.33438818565400846</c:v>
                </c:pt>
                <c:pt idx="1">
                  <c:v>0.25369198312236285</c:v>
                </c:pt>
              </c:numCache>
            </c:numRef>
          </c:val>
        </c:ser>
        <c:ser>
          <c:idx val="3"/>
          <c:order val="3"/>
          <c:tx>
            <c:strRef>
              <c:f>問５!$B$9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問５!$D$9:$E$9</c:f>
              <c:numCache>
                <c:formatCode>0.0%</c:formatCode>
                <c:ptCount val="2"/>
                <c:pt idx="0">
                  <c:v>0.1729957805907173</c:v>
                </c:pt>
                <c:pt idx="1">
                  <c:v>0.14662447257383965</c:v>
                </c:pt>
              </c:numCache>
            </c:numRef>
          </c:val>
        </c:ser>
        <c:ser>
          <c:idx val="4"/>
          <c:order val="4"/>
          <c:tx>
            <c:strRef>
              <c:f>問５!$B$10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問５!$D$10:$E$10</c:f>
              <c:numCache>
                <c:formatCode>0.0%</c:formatCode>
                <c:ptCount val="2"/>
                <c:pt idx="0">
                  <c:v>0.12025316455696203</c:v>
                </c:pt>
                <c:pt idx="1">
                  <c:v>6.4873417721518986E-2</c:v>
                </c:pt>
              </c:numCache>
            </c:numRef>
          </c:val>
        </c:ser>
        <c:ser>
          <c:idx val="5"/>
          <c:order val="5"/>
          <c:tx>
            <c:strRef>
              <c:f>問５!$B$11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問５!$D$11:$E$11</c:f>
              <c:numCache>
                <c:formatCode>0.0%</c:formatCode>
                <c:ptCount val="2"/>
                <c:pt idx="0">
                  <c:v>9.4936708860759497E-3</c:v>
                </c:pt>
                <c:pt idx="1">
                  <c:v>4.7468354430379748E-3</c:v>
                </c:pt>
              </c:numCache>
            </c:numRef>
          </c:val>
        </c:ser>
        <c:dLbls>
          <c:showLegendKey val="0"/>
          <c:showVal val="1"/>
          <c:showCatName val="0"/>
          <c:showSerName val="0"/>
          <c:showPercent val="0"/>
          <c:showBubbleSize val="0"/>
        </c:dLbls>
        <c:gapWidth val="150"/>
        <c:overlap val="100"/>
        <c:serLines/>
        <c:axId val="166910976"/>
        <c:axId val="166941440"/>
      </c:barChart>
      <c:catAx>
        <c:axId val="166910976"/>
        <c:scaling>
          <c:orientation val="maxMin"/>
        </c:scaling>
        <c:delete val="0"/>
        <c:axPos val="l"/>
        <c:numFmt formatCode="General" sourceLinked="0"/>
        <c:majorTickMark val="out"/>
        <c:minorTickMark val="none"/>
        <c:tickLblPos val="nextTo"/>
        <c:txPr>
          <a:bodyPr/>
          <a:lstStyle/>
          <a:p>
            <a:pPr>
              <a:defRPr b="1"/>
            </a:pPr>
            <a:endParaRPr lang="ja-JP"/>
          </a:p>
        </c:txPr>
        <c:crossAx val="166941440"/>
        <c:crosses val="autoZero"/>
        <c:auto val="1"/>
        <c:lblAlgn val="ctr"/>
        <c:lblOffset val="100"/>
        <c:noMultiLvlLbl val="0"/>
      </c:catAx>
      <c:valAx>
        <c:axId val="16694144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6691097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問５!$F$6:$G$6</c:f>
              <c:numCache>
                <c:formatCode>0.0_ </c:formatCode>
                <c:ptCount val="2"/>
                <c:pt idx="0">
                  <c:v>11.114135021097047</c:v>
                </c:pt>
                <c:pt idx="1">
                  <c:v>11.125474683544301</c:v>
                </c:pt>
              </c:numCache>
            </c:numRef>
          </c:val>
        </c:ser>
        <c:dLbls>
          <c:showLegendKey val="0"/>
          <c:showVal val="0"/>
          <c:showCatName val="0"/>
          <c:showSerName val="0"/>
          <c:showPercent val="0"/>
          <c:showBubbleSize val="0"/>
        </c:dLbls>
        <c:gapWidth val="90"/>
        <c:axId val="165737216"/>
        <c:axId val="165738752"/>
      </c:barChart>
      <c:catAx>
        <c:axId val="165737216"/>
        <c:scaling>
          <c:orientation val="minMax"/>
        </c:scaling>
        <c:delete val="0"/>
        <c:axPos val="b"/>
        <c:numFmt formatCode="General" sourceLinked="0"/>
        <c:majorTickMark val="out"/>
        <c:minorTickMark val="none"/>
        <c:tickLblPos val="nextTo"/>
        <c:crossAx val="165738752"/>
        <c:crosses val="autoZero"/>
        <c:auto val="1"/>
        <c:lblAlgn val="ctr"/>
        <c:lblOffset val="100"/>
        <c:noMultiLvlLbl val="0"/>
      </c:catAx>
      <c:valAx>
        <c:axId val="16573875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6573721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問５!$B$6:$B$11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問５!$C$6:$C$11</c:f>
              <c:numCache>
                <c:formatCode>0.0_ </c:formatCode>
                <c:ptCount val="6"/>
                <c:pt idx="0">
                  <c:v>11.1</c:v>
                </c:pt>
                <c:pt idx="1">
                  <c:v>11.2</c:v>
                </c:pt>
                <c:pt idx="2">
                  <c:v>11.2</c:v>
                </c:pt>
                <c:pt idx="3">
                  <c:v>11</c:v>
                </c:pt>
                <c:pt idx="4">
                  <c:v>10.9</c:v>
                </c:pt>
                <c:pt idx="5">
                  <c:v>10.4</c:v>
                </c:pt>
              </c:numCache>
            </c:numRef>
          </c:val>
        </c:ser>
        <c:dLbls>
          <c:showLegendKey val="0"/>
          <c:showVal val="0"/>
          <c:showCatName val="0"/>
          <c:showSerName val="0"/>
          <c:showPercent val="0"/>
          <c:showBubbleSize val="0"/>
        </c:dLbls>
        <c:gapWidth val="90"/>
        <c:axId val="167062144"/>
        <c:axId val="167072128"/>
      </c:barChart>
      <c:catAx>
        <c:axId val="167062144"/>
        <c:scaling>
          <c:orientation val="minMax"/>
        </c:scaling>
        <c:delete val="0"/>
        <c:axPos val="b"/>
        <c:numFmt formatCode="General" sourceLinked="0"/>
        <c:majorTickMark val="out"/>
        <c:minorTickMark val="none"/>
        <c:tickLblPos val="nextTo"/>
        <c:crossAx val="167072128"/>
        <c:crosses val="autoZero"/>
        <c:auto val="1"/>
        <c:lblAlgn val="ctr"/>
        <c:lblOffset val="100"/>
        <c:tickLblSkip val="1"/>
        <c:noMultiLvlLbl val="0"/>
      </c:catAx>
      <c:valAx>
        <c:axId val="16707212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6706214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問６!$B$6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問６!$D$6:$E$6</c:f>
              <c:numCache>
                <c:formatCode>0.0%</c:formatCode>
                <c:ptCount val="2"/>
                <c:pt idx="0">
                  <c:v>7.3375262054507341E-3</c:v>
                </c:pt>
                <c:pt idx="1">
                  <c:v>5.1886792452830233E-2</c:v>
                </c:pt>
              </c:numCache>
            </c:numRef>
          </c:val>
        </c:ser>
        <c:ser>
          <c:idx val="1"/>
          <c:order val="1"/>
          <c:tx>
            <c:strRef>
              <c:f>問６!$B$7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問６!$D$7:$E$7</c:f>
              <c:numCache>
                <c:formatCode>0.0%</c:formatCode>
                <c:ptCount val="2"/>
                <c:pt idx="0">
                  <c:v>8.9098532494758909E-2</c:v>
                </c:pt>
                <c:pt idx="1">
                  <c:v>0.13155136268343814</c:v>
                </c:pt>
              </c:numCache>
            </c:numRef>
          </c:val>
        </c:ser>
        <c:ser>
          <c:idx val="2"/>
          <c:order val="2"/>
          <c:tx>
            <c:strRef>
              <c:f>問６!$B$8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問６!$D$8:$E$8</c:f>
              <c:numCache>
                <c:formatCode>0.0%</c:formatCode>
                <c:ptCount val="2"/>
                <c:pt idx="0">
                  <c:v>0.17400419287211741</c:v>
                </c:pt>
                <c:pt idx="1">
                  <c:v>0.21750524109014674</c:v>
                </c:pt>
              </c:numCache>
            </c:numRef>
          </c:val>
        </c:ser>
        <c:ser>
          <c:idx val="3"/>
          <c:order val="3"/>
          <c:tx>
            <c:strRef>
              <c:f>問６!$B$9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問６!$D$9:$E$9</c:f>
              <c:numCache>
                <c:formatCode>0.0%</c:formatCode>
                <c:ptCount val="2"/>
                <c:pt idx="0">
                  <c:v>0.2610062893081761</c:v>
                </c:pt>
                <c:pt idx="1">
                  <c:v>0.29612159329140464</c:v>
                </c:pt>
              </c:numCache>
            </c:numRef>
          </c:val>
        </c:ser>
        <c:ser>
          <c:idx val="4"/>
          <c:order val="4"/>
          <c:tx>
            <c:strRef>
              <c:f>問６!$B$10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問６!$D$10:$E$10</c:f>
              <c:numCache>
                <c:formatCode>0.0%</c:formatCode>
                <c:ptCount val="2"/>
                <c:pt idx="0">
                  <c:v>0.33123689727463312</c:v>
                </c:pt>
                <c:pt idx="1">
                  <c:v>0.23427672955974843</c:v>
                </c:pt>
              </c:numCache>
            </c:numRef>
          </c:val>
        </c:ser>
        <c:ser>
          <c:idx val="5"/>
          <c:order val="5"/>
          <c:tx>
            <c:strRef>
              <c:f>問６!$B$11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問６!$D$11:$E$11</c:f>
              <c:numCache>
                <c:formatCode>0.0%</c:formatCode>
                <c:ptCount val="2"/>
                <c:pt idx="0">
                  <c:v>0.13731656184486374</c:v>
                </c:pt>
                <c:pt idx="1">
                  <c:v>6.8658280922431869E-2</c:v>
                </c:pt>
              </c:numCache>
            </c:numRef>
          </c:val>
        </c:ser>
        <c:dLbls>
          <c:showLegendKey val="0"/>
          <c:showVal val="1"/>
          <c:showCatName val="0"/>
          <c:showSerName val="0"/>
          <c:showPercent val="0"/>
          <c:showBubbleSize val="0"/>
        </c:dLbls>
        <c:gapWidth val="150"/>
        <c:overlap val="100"/>
        <c:serLines/>
        <c:axId val="172272640"/>
        <c:axId val="172163840"/>
      </c:barChart>
      <c:catAx>
        <c:axId val="172272640"/>
        <c:scaling>
          <c:orientation val="maxMin"/>
        </c:scaling>
        <c:delete val="0"/>
        <c:axPos val="l"/>
        <c:numFmt formatCode="General" sourceLinked="0"/>
        <c:majorTickMark val="out"/>
        <c:minorTickMark val="none"/>
        <c:tickLblPos val="nextTo"/>
        <c:txPr>
          <a:bodyPr/>
          <a:lstStyle/>
          <a:p>
            <a:pPr>
              <a:defRPr b="1"/>
            </a:pPr>
            <a:endParaRPr lang="ja-JP"/>
          </a:p>
        </c:txPr>
        <c:crossAx val="172163840"/>
        <c:crosses val="autoZero"/>
        <c:auto val="1"/>
        <c:lblAlgn val="ctr"/>
        <c:lblOffset val="100"/>
        <c:noMultiLvlLbl val="0"/>
      </c:catAx>
      <c:valAx>
        <c:axId val="17216384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227264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問６!$F$6:$G$6</c:f>
              <c:numCache>
                <c:formatCode>0.0_ </c:formatCode>
                <c:ptCount val="2"/>
                <c:pt idx="0">
                  <c:v>11.121907756813417</c:v>
                </c:pt>
                <c:pt idx="1">
                  <c:v>10.987893081761007</c:v>
                </c:pt>
              </c:numCache>
            </c:numRef>
          </c:val>
        </c:ser>
        <c:dLbls>
          <c:showLegendKey val="0"/>
          <c:showVal val="0"/>
          <c:showCatName val="0"/>
          <c:showSerName val="0"/>
          <c:showPercent val="0"/>
          <c:showBubbleSize val="0"/>
        </c:dLbls>
        <c:gapWidth val="90"/>
        <c:axId val="172208896"/>
        <c:axId val="172210432"/>
      </c:barChart>
      <c:catAx>
        <c:axId val="172208896"/>
        <c:scaling>
          <c:orientation val="minMax"/>
        </c:scaling>
        <c:delete val="0"/>
        <c:axPos val="b"/>
        <c:numFmt formatCode="General" sourceLinked="0"/>
        <c:majorTickMark val="out"/>
        <c:minorTickMark val="none"/>
        <c:tickLblPos val="nextTo"/>
        <c:crossAx val="172210432"/>
        <c:crosses val="autoZero"/>
        <c:auto val="1"/>
        <c:lblAlgn val="ctr"/>
        <c:lblOffset val="100"/>
        <c:noMultiLvlLbl val="0"/>
      </c:catAx>
      <c:valAx>
        <c:axId val="17221043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220889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問６!$B$6:$B$11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問６!$C$6:$C$11</c:f>
              <c:numCache>
                <c:formatCode>0.0_ </c:formatCode>
                <c:ptCount val="6"/>
                <c:pt idx="0">
                  <c:v>9.1999999999999993</c:v>
                </c:pt>
                <c:pt idx="1">
                  <c:v>10.8</c:v>
                </c:pt>
                <c:pt idx="2">
                  <c:v>10.7</c:v>
                </c:pt>
                <c:pt idx="3">
                  <c:v>11.3</c:v>
                </c:pt>
                <c:pt idx="4">
                  <c:v>11.3</c:v>
                </c:pt>
                <c:pt idx="5">
                  <c:v>11.2</c:v>
                </c:pt>
              </c:numCache>
            </c:numRef>
          </c:val>
        </c:ser>
        <c:dLbls>
          <c:showLegendKey val="0"/>
          <c:showVal val="0"/>
          <c:showCatName val="0"/>
          <c:showSerName val="0"/>
          <c:showPercent val="0"/>
          <c:showBubbleSize val="0"/>
        </c:dLbls>
        <c:gapWidth val="90"/>
        <c:axId val="172690048"/>
        <c:axId val="172695936"/>
      </c:barChart>
      <c:catAx>
        <c:axId val="172690048"/>
        <c:scaling>
          <c:orientation val="minMax"/>
        </c:scaling>
        <c:delete val="0"/>
        <c:axPos val="b"/>
        <c:numFmt formatCode="General" sourceLinked="0"/>
        <c:majorTickMark val="out"/>
        <c:minorTickMark val="none"/>
        <c:tickLblPos val="nextTo"/>
        <c:crossAx val="172695936"/>
        <c:crosses val="autoZero"/>
        <c:auto val="1"/>
        <c:lblAlgn val="ctr"/>
        <c:lblOffset val="100"/>
        <c:tickLblSkip val="1"/>
        <c:noMultiLvlLbl val="0"/>
      </c:catAx>
      <c:valAx>
        <c:axId val="17269593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2690048"/>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問７!$B$6</c:f>
              <c:strCache>
                <c:ptCount val="1"/>
                <c:pt idx="0">
                  <c:v>ほとんど飲まない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問７!$D$6:$E$6</c:f>
              <c:numCache>
                <c:formatCode>0.0%</c:formatCode>
                <c:ptCount val="2"/>
                <c:pt idx="0">
                  <c:v>1.0857763300760043E-2</c:v>
                </c:pt>
                <c:pt idx="1">
                  <c:v>9.9891422366992444E-2</c:v>
                </c:pt>
              </c:numCache>
            </c:numRef>
          </c:val>
        </c:ser>
        <c:ser>
          <c:idx val="1"/>
          <c:order val="1"/>
          <c:tx>
            <c:strRef>
              <c:f>問７!$B$7</c:f>
              <c:strCache>
                <c:ptCount val="1"/>
                <c:pt idx="0">
                  <c:v>半分くらい飲む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問７!$D$7:$E$7</c:f>
              <c:numCache>
                <c:formatCode>0.0%</c:formatCode>
                <c:ptCount val="2"/>
                <c:pt idx="0">
                  <c:v>0.17806731813246471</c:v>
                </c:pt>
                <c:pt idx="1">
                  <c:v>0.49077090119435396</c:v>
                </c:pt>
              </c:numCache>
            </c:numRef>
          </c:val>
        </c:ser>
        <c:ser>
          <c:idx val="2"/>
          <c:order val="2"/>
          <c:tx>
            <c:strRef>
              <c:f>問７!$B$8</c:f>
              <c:strCache>
                <c:ptCount val="1"/>
                <c:pt idx="0">
                  <c:v>ほとんど全部飲む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問７!$D$8:$E$8</c:f>
              <c:numCache>
                <c:formatCode>0.0%</c:formatCode>
                <c:ptCount val="2"/>
                <c:pt idx="0">
                  <c:v>0.80347448425624324</c:v>
                </c:pt>
                <c:pt idx="1">
                  <c:v>0.40173724212812162</c:v>
                </c:pt>
              </c:numCache>
            </c:numRef>
          </c:val>
        </c:ser>
        <c:ser>
          <c:idx val="3"/>
          <c:order val="3"/>
          <c:tx>
            <c:strRef>
              <c:f>問７!$B$9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問７!$D$9:$E$9</c:f>
              <c:numCache>
                <c:formatCode>0.0%</c:formatCode>
                <c:ptCount val="2"/>
                <c:pt idx="0">
                  <c:v>7.6004343105320303E-3</c:v>
                </c:pt>
                <c:pt idx="1">
                  <c:v>7.6004343105320303E-3</c:v>
                </c:pt>
              </c:numCache>
            </c:numRef>
          </c:val>
        </c:ser>
        <c:ser>
          <c:idx val="4"/>
          <c:order val="4"/>
          <c:tx>
            <c:strRef>
              <c:f>問７!$B$10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問７!$D$10:$E$10</c:f>
              <c:numCache>
                <c:formatCode>0.0%</c:formatCode>
                <c:ptCount val="2"/>
              </c:numCache>
            </c:numRef>
          </c:val>
        </c:ser>
        <c:ser>
          <c:idx val="5"/>
          <c:order val="5"/>
          <c:tx>
            <c:strRef>
              <c:f>問７!$B$11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問７!$D$11:$E$11</c:f>
              <c:numCache>
                <c:formatCode>0.0%</c:formatCode>
                <c:ptCount val="2"/>
              </c:numCache>
            </c:numRef>
          </c:val>
        </c:ser>
        <c:dLbls>
          <c:showLegendKey val="0"/>
          <c:showVal val="1"/>
          <c:showCatName val="0"/>
          <c:showSerName val="0"/>
          <c:showPercent val="0"/>
          <c:showBubbleSize val="0"/>
        </c:dLbls>
        <c:gapWidth val="150"/>
        <c:overlap val="100"/>
        <c:serLines/>
        <c:axId val="176057344"/>
        <c:axId val="176067328"/>
      </c:barChart>
      <c:catAx>
        <c:axId val="176057344"/>
        <c:scaling>
          <c:orientation val="maxMin"/>
        </c:scaling>
        <c:delete val="0"/>
        <c:axPos val="l"/>
        <c:numFmt formatCode="General" sourceLinked="0"/>
        <c:majorTickMark val="out"/>
        <c:minorTickMark val="none"/>
        <c:tickLblPos val="nextTo"/>
        <c:txPr>
          <a:bodyPr/>
          <a:lstStyle/>
          <a:p>
            <a:pPr>
              <a:defRPr b="1"/>
            </a:pPr>
            <a:endParaRPr lang="ja-JP"/>
          </a:p>
        </c:txPr>
        <c:crossAx val="176067328"/>
        <c:crosses val="autoZero"/>
        <c:auto val="1"/>
        <c:lblAlgn val="ctr"/>
        <c:lblOffset val="100"/>
        <c:noMultiLvlLbl val="0"/>
      </c:catAx>
      <c:valAx>
        <c:axId val="17606732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605734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問１!$F$6:$G$6</c:f>
              <c:numCache>
                <c:formatCode>0.0_ </c:formatCode>
                <c:ptCount val="2"/>
                <c:pt idx="0">
                  <c:v>11.126365546218487</c:v>
                </c:pt>
                <c:pt idx="1">
                  <c:v>11.126365546218487</c:v>
                </c:pt>
              </c:numCache>
            </c:numRef>
          </c:val>
        </c:ser>
        <c:dLbls>
          <c:showLegendKey val="0"/>
          <c:showVal val="0"/>
          <c:showCatName val="0"/>
          <c:showSerName val="0"/>
          <c:showPercent val="0"/>
          <c:showBubbleSize val="0"/>
        </c:dLbls>
        <c:gapWidth val="90"/>
        <c:axId val="168558976"/>
        <c:axId val="168560512"/>
      </c:barChart>
      <c:catAx>
        <c:axId val="168558976"/>
        <c:scaling>
          <c:orientation val="minMax"/>
        </c:scaling>
        <c:delete val="0"/>
        <c:axPos val="b"/>
        <c:numFmt formatCode="General" sourceLinked="0"/>
        <c:majorTickMark val="out"/>
        <c:minorTickMark val="none"/>
        <c:tickLblPos val="nextTo"/>
        <c:crossAx val="168560512"/>
        <c:crosses val="autoZero"/>
        <c:auto val="1"/>
        <c:lblAlgn val="ctr"/>
        <c:lblOffset val="100"/>
        <c:noMultiLvlLbl val="0"/>
      </c:catAx>
      <c:valAx>
        <c:axId val="16856051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6855897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問７!$F$6:$G$6</c:f>
              <c:numCache>
                <c:formatCode>0.0_ </c:formatCode>
                <c:ptCount val="2"/>
                <c:pt idx="0">
                  <c:v>11.157220412595006</c:v>
                </c:pt>
                <c:pt idx="1">
                  <c:v>11.045819761129207</c:v>
                </c:pt>
              </c:numCache>
            </c:numRef>
          </c:val>
        </c:ser>
        <c:dLbls>
          <c:showLegendKey val="0"/>
          <c:showVal val="0"/>
          <c:showCatName val="0"/>
          <c:showSerName val="0"/>
          <c:showPercent val="0"/>
          <c:showBubbleSize val="0"/>
        </c:dLbls>
        <c:gapWidth val="90"/>
        <c:axId val="176096000"/>
        <c:axId val="176097536"/>
      </c:barChart>
      <c:catAx>
        <c:axId val="176096000"/>
        <c:scaling>
          <c:orientation val="minMax"/>
        </c:scaling>
        <c:delete val="0"/>
        <c:axPos val="b"/>
        <c:numFmt formatCode="General" sourceLinked="0"/>
        <c:majorTickMark val="out"/>
        <c:minorTickMark val="none"/>
        <c:tickLblPos val="nextTo"/>
        <c:crossAx val="176097536"/>
        <c:crosses val="autoZero"/>
        <c:auto val="1"/>
        <c:lblAlgn val="ctr"/>
        <c:lblOffset val="100"/>
        <c:noMultiLvlLbl val="0"/>
      </c:catAx>
      <c:valAx>
        <c:axId val="17609753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609600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問７!$B$6:$B$11</c:f>
              <c:strCache>
                <c:ptCount val="4"/>
                <c:pt idx="0">
                  <c:v>ほとんど飲まない</c:v>
                </c:pt>
                <c:pt idx="1">
                  <c:v>半分くらい飲む</c:v>
                </c:pt>
                <c:pt idx="2">
                  <c:v>ほとんど全部飲む</c:v>
                </c:pt>
                <c:pt idx="3">
                  <c:v>食べない</c:v>
                </c:pt>
              </c:strCache>
            </c:strRef>
          </c:cat>
          <c:val>
            <c:numRef>
              <c:f>問７!$C$6:$C$11</c:f>
              <c:numCache>
                <c:formatCode>0.0_ </c:formatCode>
                <c:ptCount val="6"/>
                <c:pt idx="0">
                  <c:v>10.3</c:v>
                </c:pt>
                <c:pt idx="1">
                  <c:v>11.1</c:v>
                </c:pt>
                <c:pt idx="2">
                  <c:v>11.2</c:v>
                </c:pt>
                <c:pt idx="3">
                  <c:v>9.1999999999999993</c:v>
                </c:pt>
              </c:numCache>
            </c:numRef>
          </c:val>
        </c:ser>
        <c:dLbls>
          <c:showLegendKey val="0"/>
          <c:showVal val="0"/>
          <c:showCatName val="0"/>
          <c:showSerName val="0"/>
          <c:showPercent val="0"/>
          <c:showBubbleSize val="0"/>
        </c:dLbls>
        <c:gapWidth val="90"/>
        <c:axId val="176110208"/>
        <c:axId val="176120192"/>
      </c:barChart>
      <c:catAx>
        <c:axId val="176110208"/>
        <c:scaling>
          <c:orientation val="minMax"/>
        </c:scaling>
        <c:delete val="0"/>
        <c:axPos val="b"/>
        <c:numFmt formatCode="General" sourceLinked="0"/>
        <c:majorTickMark val="out"/>
        <c:minorTickMark val="none"/>
        <c:tickLblPos val="nextTo"/>
        <c:crossAx val="176120192"/>
        <c:crosses val="autoZero"/>
        <c:auto val="1"/>
        <c:lblAlgn val="ctr"/>
        <c:lblOffset val="100"/>
        <c:tickLblSkip val="1"/>
        <c:noMultiLvlLbl val="0"/>
      </c:catAx>
      <c:valAx>
        <c:axId val="17612019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6110208"/>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問８!$B$6</c:f>
              <c:strCache>
                <c:ptCount val="1"/>
                <c:pt idx="0">
                  <c:v>食塩無添加</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問８!$D$6:$E$6</c:f>
              <c:numCache>
                <c:formatCode>0.0%</c:formatCode>
                <c:ptCount val="2"/>
                <c:pt idx="0">
                  <c:v>0.20410367170626351</c:v>
                </c:pt>
                <c:pt idx="1">
                  <c:v>0.58909287257019427</c:v>
                </c:pt>
              </c:numCache>
            </c:numRef>
          </c:val>
        </c:ser>
        <c:ser>
          <c:idx val="1"/>
          <c:order val="1"/>
          <c:tx>
            <c:strRef>
              <c:f>問８!$B$7</c:f>
              <c:strCache>
                <c:ptCount val="1"/>
                <c:pt idx="0">
                  <c:v>食塩添加</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問８!$D$7:$E$7</c:f>
              <c:numCache>
                <c:formatCode>0.0%</c:formatCode>
                <c:ptCount val="2"/>
                <c:pt idx="0">
                  <c:v>0.76997840172786181</c:v>
                </c:pt>
                <c:pt idx="1">
                  <c:v>0.39416846652267823</c:v>
                </c:pt>
              </c:numCache>
            </c:numRef>
          </c:val>
        </c:ser>
        <c:ser>
          <c:idx val="2"/>
          <c:order val="2"/>
          <c:tx>
            <c:strRef>
              <c:f>問８!$B$8</c:f>
              <c:strCache>
                <c:ptCount val="1"/>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問８!$D$8:$E$8</c:f>
              <c:numCache>
                <c:formatCode>0.0%</c:formatCode>
                <c:ptCount val="2"/>
                <c:pt idx="0">
                  <c:v>1.8358531317494601E-2</c:v>
                </c:pt>
                <c:pt idx="1">
                  <c:v>9.1792656587473005E-3</c:v>
                </c:pt>
              </c:numCache>
            </c:numRef>
          </c:val>
        </c:ser>
        <c:ser>
          <c:idx val="3"/>
          <c:order val="3"/>
          <c:tx>
            <c:strRef>
              <c:f>問８!$B$9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問８!$D$9:$E$9</c:f>
              <c:numCache>
                <c:formatCode>0.0%</c:formatCode>
                <c:ptCount val="2"/>
                <c:pt idx="0">
                  <c:v>7.5593952483801298E-3</c:v>
                </c:pt>
                <c:pt idx="1">
                  <c:v>7.5593952483801298E-3</c:v>
                </c:pt>
              </c:numCache>
            </c:numRef>
          </c:val>
        </c:ser>
        <c:ser>
          <c:idx val="4"/>
          <c:order val="4"/>
          <c:tx>
            <c:strRef>
              <c:f>問８!$B$10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問８!$D$10:$E$10</c:f>
              <c:numCache>
                <c:formatCode>0.0%</c:formatCode>
                <c:ptCount val="2"/>
              </c:numCache>
            </c:numRef>
          </c:val>
        </c:ser>
        <c:ser>
          <c:idx val="5"/>
          <c:order val="5"/>
          <c:tx>
            <c:strRef>
              <c:f>問８!$B$11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問８!$D$11:$E$11</c:f>
              <c:numCache>
                <c:formatCode>0.0%</c:formatCode>
                <c:ptCount val="2"/>
              </c:numCache>
            </c:numRef>
          </c:val>
        </c:ser>
        <c:dLbls>
          <c:showLegendKey val="0"/>
          <c:showVal val="1"/>
          <c:showCatName val="0"/>
          <c:showSerName val="0"/>
          <c:showPercent val="0"/>
          <c:showBubbleSize val="0"/>
        </c:dLbls>
        <c:gapWidth val="150"/>
        <c:overlap val="100"/>
        <c:serLines/>
        <c:axId val="176212992"/>
        <c:axId val="177611520"/>
      </c:barChart>
      <c:catAx>
        <c:axId val="176212992"/>
        <c:scaling>
          <c:orientation val="maxMin"/>
        </c:scaling>
        <c:delete val="0"/>
        <c:axPos val="l"/>
        <c:numFmt formatCode="General" sourceLinked="0"/>
        <c:majorTickMark val="out"/>
        <c:minorTickMark val="none"/>
        <c:tickLblPos val="nextTo"/>
        <c:txPr>
          <a:bodyPr/>
          <a:lstStyle/>
          <a:p>
            <a:pPr>
              <a:defRPr b="1"/>
            </a:pPr>
            <a:endParaRPr lang="ja-JP"/>
          </a:p>
        </c:txPr>
        <c:crossAx val="177611520"/>
        <c:crosses val="autoZero"/>
        <c:auto val="1"/>
        <c:lblAlgn val="ctr"/>
        <c:lblOffset val="100"/>
        <c:noMultiLvlLbl val="0"/>
      </c:catAx>
      <c:valAx>
        <c:axId val="17761152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621299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問８!$F$6:$G$6</c:f>
              <c:numCache>
                <c:formatCode>0.0_ </c:formatCode>
                <c:ptCount val="2"/>
                <c:pt idx="0">
                  <c:v>11.161771058315336</c:v>
                </c:pt>
                <c:pt idx="1">
                  <c:v>11.318520518358531</c:v>
                </c:pt>
              </c:numCache>
            </c:numRef>
          </c:val>
        </c:ser>
        <c:dLbls>
          <c:showLegendKey val="0"/>
          <c:showVal val="0"/>
          <c:showCatName val="0"/>
          <c:showSerName val="0"/>
          <c:showPercent val="0"/>
          <c:showBubbleSize val="0"/>
        </c:dLbls>
        <c:gapWidth val="90"/>
        <c:axId val="177648384"/>
        <c:axId val="177649920"/>
      </c:barChart>
      <c:catAx>
        <c:axId val="177648384"/>
        <c:scaling>
          <c:orientation val="minMax"/>
        </c:scaling>
        <c:delete val="0"/>
        <c:axPos val="b"/>
        <c:numFmt formatCode="General" sourceLinked="0"/>
        <c:majorTickMark val="out"/>
        <c:minorTickMark val="none"/>
        <c:tickLblPos val="nextTo"/>
        <c:crossAx val="177649920"/>
        <c:crosses val="autoZero"/>
        <c:auto val="1"/>
        <c:lblAlgn val="ctr"/>
        <c:lblOffset val="100"/>
        <c:noMultiLvlLbl val="0"/>
      </c:catAx>
      <c:valAx>
        <c:axId val="17764992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764838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問８!$B$6:$B$11</c:f>
              <c:strCache>
                <c:ptCount val="4"/>
                <c:pt idx="0">
                  <c:v>食塩無添加</c:v>
                </c:pt>
                <c:pt idx="1">
                  <c:v>食塩添加</c:v>
                </c:pt>
                <c:pt idx="2">
                  <c:v>その他</c:v>
                </c:pt>
                <c:pt idx="3">
                  <c:v>食べない</c:v>
                </c:pt>
              </c:strCache>
            </c:strRef>
          </c:cat>
          <c:val>
            <c:numRef>
              <c:f>問８!$C$6:$C$11</c:f>
              <c:numCache>
                <c:formatCode>0.0_ </c:formatCode>
                <c:ptCount val="6"/>
                <c:pt idx="0">
                  <c:v>11.5</c:v>
                </c:pt>
                <c:pt idx="1">
                  <c:v>11.1</c:v>
                </c:pt>
                <c:pt idx="2">
                  <c:v>10.8</c:v>
                </c:pt>
                <c:pt idx="3">
                  <c:v>9.1999999999999993</c:v>
                </c:pt>
              </c:numCache>
            </c:numRef>
          </c:val>
        </c:ser>
        <c:dLbls>
          <c:showLegendKey val="0"/>
          <c:showVal val="0"/>
          <c:showCatName val="0"/>
          <c:showSerName val="0"/>
          <c:showPercent val="0"/>
          <c:showBubbleSize val="0"/>
        </c:dLbls>
        <c:gapWidth val="90"/>
        <c:axId val="177674880"/>
        <c:axId val="177684864"/>
      </c:barChart>
      <c:catAx>
        <c:axId val="177674880"/>
        <c:scaling>
          <c:orientation val="minMax"/>
        </c:scaling>
        <c:delete val="0"/>
        <c:axPos val="b"/>
        <c:numFmt formatCode="General" sourceLinked="0"/>
        <c:majorTickMark val="out"/>
        <c:minorTickMark val="none"/>
        <c:tickLblPos val="nextTo"/>
        <c:crossAx val="177684864"/>
        <c:crosses val="autoZero"/>
        <c:auto val="1"/>
        <c:lblAlgn val="ctr"/>
        <c:lblOffset val="100"/>
        <c:tickLblSkip val="1"/>
        <c:noMultiLvlLbl val="0"/>
      </c:catAx>
      <c:valAx>
        <c:axId val="17768486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7674880"/>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問９!$B$6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問９!$D$6:$E$6</c:f>
              <c:numCache>
                <c:formatCode>0.0%</c:formatCode>
                <c:ptCount val="2"/>
                <c:pt idx="0">
                  <c:v>2.0361990950226245E-2</c:v>
                </c:pt>
                <c:pt idx="1">
                  <c:v>0.22907239819004521</c:v>
                </c:pt>
              </c:numCache>
            </c:numRef>
          </c:val>
        </c:ser>
        <c:ser>
          <c:idx val="1"/>
          <c:order val="1"/>
          <c:tx>
            <c:strRef>
              <c:f>問９!$B$7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問９!$D$7:$E$7</c:f>
              <c:numCache>
                <c:formatCode>0.0%</c:formatCode>
                <c:ptCount val="2"/>
                <c:pt idx="0">
                  <c:v>0.41742081447963802</c:v>
                </c:pt>
                <c:pt idx="1">
                  <c:v>0.41006787330316741</c:v>
                </c:pt>
              </c:numCache>
            </c:numRef>
          </c:val>
        </c:ser>
        <c:ser>
          <c:idx val="2"/>
          <c:order val="2"/>
          <c:tx>
            <c:strRef>
              <c:f>問９!$B$8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問９!$D$8:$E$8</c:f>
              <c:numCache>
                <c:formatCode>0.0%</c:formatCode>
                <c:ptCount val="2"/>
                <c:pt idx="0">
                  <c:v>0.40271493212669685</c:v>
                </c:pt>
                <c:pt idx="1">
                  <c:v>0.26583710407239819</c:v>
                </c:pt>
              </c:numCache>
            </c:numRef>
          </c:val>
        </c:ser>
        <c:ser>
          <c:idx val="3"/>
          <c:order val="3"/>
          <c:tx>
            <c:strRef>
              <c:f>問９!$B$9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問９!$D$9:$E$9</c:f>
              <c:numCache>
                <c:formatCode>0.0%</c:formatCode>
                <c:ptCount val="2"/>
                <c:pt idx="0">
                  <c:v>0.12895927601809956</c:v>
                </c:pt>
                <c:pt idx="1">
                  <c:v>7.8619909502262456E-2</c:v>
                </c:pt>
              </c:numCache>
            </c:numRef>
          </c:val>
        </c:ser>
        <c:ser>
          <c:idx val="4"/>
          <c:order val="4"/>
          <c:tx>
            <c:strRef>
              <c:f>問９!$B$10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問９!$D$10:$E$10</c:f>
              <c:numCache>
                <c:formatCode>0.0%</c:formatCode>
                <c:ptCount val="2"/>
                <c:pt idx="0">
                  <c:v>2.828054298642534E-2</c:v>
                </c:pt>
                <c:pt idx="1">
                  <c:v>1.5271493212669683E-2</c:v>
                </c:pt>
              </c:numCache>
            </c:numRef>
          </c:val>
        </c:ser>
        <c:ser>
          <c:idx val="5"/>
          <c:order val="5"/>
          <c:tx>
            <c:strRef>
              <c:f>問９!$B$11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問９!$D$11:$E$11</c:f>
              <c:numCache>
                <c:formatCode>0.0%</c:formatCode>
                <c:ptCount val="2"/>
                <c:pt idx="0">
                  <c:v>2.2624434389140274E-3</c:v>
                </c:pt>
                <c:pt idx="1">
                  <c:v>1.1312217194570137E-3</c:v>
                </c:pt>
              </c:numCache>
            </c:numRef>
          </c:val>
        </c:ser>
        <c:dLbls>
          <c:showLegendKey val="0"/>
          <c:showVal val="1"/>
          <c:showCatName val="0"/>
          <c:showSerName val="0"/>
          <c:showPercent val="0"/>
          <c:showBubbleSize val="0"/>
        </c:dLbls>
        <c:gapWidth val="150"/>
        <c:overlap val="100"/>
        <c:serLines/>
        <c:axId val="180120576"/>
        <c:axId val="180138752"/>
      </c:barChart>
      <c:catAx>
        <c:axId val="180120576"/>
        <c:scaling>
          <c:orientation val="maxMin"/>
        </c:scaling>
        <c:delete val="0"/>
        <c:axPos val="l"/>
        <c:numFmt formatCode="General" sourceLinked="0"/>
        <c:majorTickMark val="out"/>
        <c:minorTickMark val="none"/>
        <c:tickLblPos val="nextTo"/>
        <c:txPr>
          <a:bodyPr/>
          <a:lstStyle/>
          <a:p>
            <a:pPr>
              <a:defRPr b="1"/>
            </a:pPr>
            <a:endParaRPr lang="ja-JP"/>
          </a:p>
        </c:txPr>
        <c:crossAx val="180138752"/>
        <c:crosses val="autoZero"/>
        <c:auto val="1"/>
        <c:lblAlgn val="ctr"/>
        <c:lblOffset val="100"/>
        <c:noMultiLvlLbl val="0"/>
      </c:catAx>
      <c:valAx>
        <c:axId val="18013875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012057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問９!$F$6:$G$6</c:f>
              <c:numCache>
                <c:formatCode>0.0_ </c:formatCode>
                <c:ptCount val="2"/>
                <c:pt idx="0">
                  <c:v>11.084954751131223</c:v>
                </c:pt>
                <c:pt idx="1">
                  <c:v>10.952658371040723</c:v>
                </c:pt>
              </c:numCache>
            </c:numRef>
          </c:val>
        </c:ser>
        <c:dLbls>
          <c:showLegendKey val="0"/>
          <c:showVal val="0"/>
          <c:showCatName val="0"/>
          <c:showSerName val="0"/>
          <c:showPercent val="0"/>
          <c:showBubbleSize val="0"/>
        </c:dLbls>
        <c:gapWidth val="90"/>
        <c:axId val="178795264"/>
        <c:axId val="178796800"/>
      </c:barChart>
      <c:catAx>
        <c:axId val="178795264"/>
        <c:scaling>
          <c:orientation val="minMax"/>
        </c:scaling>
        <c:delete val="0"/>
        <c:axPos val="b"/>
        <c:numFmt formatCode="General" sourceLinked="0"/>
        <c:majorTickMark val="out"/>
        <c:minorTickMark val="none"/>
        <c:tickLblPos val="nextTo"/>
        <c:crossAx val="178796800"/>
        <c:crosses val="autoZero"/>
        <c:auto val="1"/>
        <c:lblAlgn val="ctr"/>
        <c:lblOffset val="100"/>
        <c:noMultiLvlLbl val="0"/>
      </c:catAx>
      <c:valAx>
        <c:axId val="17879680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879526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問９!$B$6:$B$11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問９!$C$6:$C$11</c:f>
              <c:numCache>
                <c:formatCode>0.0_ </c:formatCode>
                <c:ptCount val="6"/>
                <c:pt idx="0">
                  <c:v>10.4</c:v>
                </c:pt>
                <c:pt idx="1">
                  <c:v>11.2</c:v>
                </c:pt>
                <c:pt idx="2">
                  <c:v>10.9</c:v>
                </c:pt>
                <c:pt idx="3">
                  <c:v>11.6</c:v>
                </c:pt>
                <c:pt idx="4">
                  <c:v>10.3</c:v>
                </c:pt>
                <c:pt idx="5">
                  <c:v>9.4</c:v>
                </c:pt>
              </c:numCache>
            </c:numRef>
          </c:val>
        </c:ser>
        <c:dLbls>
          <c:showLegendKey val="0"/>
          <c:showVal val="0"/>
          <c:showCatName val="0"/>
          <c:showSerName val="0"/>
          <c:showPercent val="0"/>
          <c:showBubbleSize val="0"/>
        </c:dLbls>
        <c:gapWidth val="90"/>
        <c:axId val="178817664"/>
        <c:axId val="178827648"/>
      </c:barChart>
      <c:catAx>
        <c:axId val="178817664"/>
        <c:scaling>
          <c:orientation val="minMax"/>
        </c:scaling>
        <c:delete val="0"/>
        <c:axPos val="b"/>
        <c:numFmt formatCode="General" sourceLinked="0"/>
        <c:majorTickMark val="out"/>
        <c:minorTickMark val="none"/>
        <c:tickLblPos val="nextTo"/>
        <c:crossAx val="178827648"/>
        <c:crosses val="autoZero"/>
        <c:auto val="1"/>
        <c:lblAlgn val="ctr"/>
        <c:lblOffset val="100"/>
        <c:tickLblSkip val="1"/>
        <c:noMultiLvlLbl val="0"/>
      </c:catAx>
      <c:valAx>
        <c:axId val="17882764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881766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問１０!$B$6</c:f>
              <c:strCache>
                <c:ptCount val="1"/>
                <c:pt idx="0">
                  <c:v>ほとんど飲まない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問１０!$D$6:$E$6</c:f>
              <c:numCache>
                <c:formatCode>0.0%</c:formatCode>
                <c:ptCount val="2"/>
                <c:pt idx="0">
                  <c:v>0.2261768082663605</c:v>
                </c:pt>
                <c:pt idx="1">
                  <c:v>0.51435132032146957</c:v>
                </c:pt>
              </c:numCache>
            </c:numRef>
          </c:val>
        </c:ser>
        <c:ser>
          <c:idx val="1"/>
          <c:order val="1"/>
          <c:tx>
            <c:strRef>
              <c:f>問１０!$B$7</c:f>
              <c:strCache>
                <c:ptCount val="1"/>
                <c:pt idx="0">
                  <c:v>半分くらい飲む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問１０!$D$7:$E$7</c:f>
              <c:numCache>
                <c:formatCode>0.0%</c:formatCode>
                <c:ptCount val="2"/>
                <c:pt idx="0">
                  <c:v>0.57634902411021816</c:v>
                </c:pt>
                <c:pt idx="1">
                  <c:v>0.37657864523536166</c:v>
                </c:pt>
              </c:numCache>
            </c:numRef>
          </c:val>
        </c:ser>
        <c:ser>
          <c:idx val="2"/>
          <c:order val="2"/>
          <c:tx>
            <c:strRef>
              <c:f>問１０!$B$8</c:f>
              <c:strCache>
                <c:ptCount val="1"/>
                <c:pt idx="0">
                  <c:v>ほとんど全部飲む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問１０!$D$8:$E$8</c:f>
              <c:numCache>
                <c:formatCode>0.0%</c:formatCode>
                <c:ptCount val="2"/>
                <c:pt idx="0">
                  <c:v>0.17680826636050517</c:v>
                </c:pt>
                <c:pt idx="1">
                  <c:v>8.8404133180252586E-2</c:v>
                </c:pt>
              </c:numCache>
            </c:numRef>
          </c:val>
        </c:ser>
        <c:ser>
          <c:idx val="3"/>
          <c:order val="3"/>
          <c:tx>
            <c:strRef>
              <c:f>問１０!$B$9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問１０!$D$9:$E$9</c:f>
              <c:numCache>
                <c:formatCode>0.0%</c:formatCode>
                <c:ptCount val="2"/>
                <c:pt idx="0">
                  <c:v>2.0665901262916189E-2</c:v>
                </c:pt>
                <c:pt idx="1">
                  <c:v>2.0665901262916189E-2</c:v>
                </c:pt>
              </c:numCache>
            </c:numRef>
          </c:val>
        </c:ser>
        <c:ser>
          <c:idx val="4"/>
          <c:order val="4"/>
          <c:tx>
            <c:strRef>
              <c:f>問１０!$B$10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問１０!$D$10:$E$10</c:f>
              <c:numCache>
                <c:formatCode>0.0%</c:formatCode>
                <c:ptCount val="2"/>
              </c:numCache>
            </c:numRef>
          </c:val>
        </c:ser>
        <c:ser>
          <c:idx val="5"/>
          <c:order val="5"/>
          <c:tx>
            <c:strRef>
              <c:f>問１０!$B$11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問１０!$D$11:$E$11</c:f>
              <c:numCache>
                <c:formatCode>0.0%</c:formatCode>
                <c:ptCount val="2"/>
              </c:numCache>
            </c:numRef>
          </c:val>
        </c:ser>
        <c:dLbls>
          <c:showLegendKey val="0"/>
          <c:showVal val="1"/>
          <c:showCatName val="0"/>
          <c:showSerName val="0"/>
          <c:showPercent val="0"/>
          <c:showBubbleSize val="0"/>
        </c:dLbls>
        <c:gapWidth val="150"/>
        <c:overlap val="100"/>
        <c:serLines/>
        <c:axId val="172121088"/>
        <c:axId val="172135168"/>
      </c:barChart>
      <c:catAx>
        <c:axId val="172121088"/>
        <c:scaling>
          <c:orientation val="maxMin"/>
        </c:scaling>
        <c:delete val="0"/>
        <c:axPos val="l"/>
        <c:numFmt formatCode="General" sourceLinked="0"/>
        <c:majorTickMark val="out"/>
        <c:minorTickMark val="none"/>
        <c:tickLblPos val="nextTo"/>
        <c:txPr>
          <a:bodyPr/>
          <a:lstStyle/>
          <a:p>
            <a:pPr>
              <a:defRPr b="1"/>
            </a:pPr>
            <a:endParaRPr lang="ja-JP"/>
          </a:p>
        </c:txPr>
        <c:crossAx val="172135168"/>
        <c:crosses val="autoZero"/>
        <c:auto val="1"/>
        <c:lblAlgn val="ctr"/>
        <c:lblOffset val="100"/>
        <c:noMultiLvlLbl val="0"/>
      </c:catAx>
      <c:valAx>
        <c:axId val="17213516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2121088"/>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問１０!$F$6:$G$6</c:f>
              <c:numCache>
                <c:formatCode>0.0_ </c:formatCode>
                <c:ptCount val="2"/>
                <c:pt idx="0">
                  <c:v>11.123421354764638</c:v>
                </c:pt>
                <c:pt idx="1">
                  <c:v>10.952812858783005</c:v>
                </c:pt>
              </c:numCache>
            </c:numRef>
          </c:val>
        </c:ser>
        <c:dLbls>
          <c:showLegendKey val="0"/>
          <c:showVal val="0"/>
          <c:showCatName val="0"/>
          <c:showSerName val="0"/>
          <c:showPercent val="0"/>
          <c:showBubbleSize val="0"/>
        </c:dLbls>
        <c:gapWidth val="90"/>
        <c:axId val="167109376"/>
        <c:axId val="167110912"/>
      </c:barChart>
      <c:catAx>
        <c:axId val="167109376"/>
        <c:scaling>
          <c:orientation val="minMax"/>
        </c:scaling>
        <c:delete val="0"/>
        <c:axPos val="b"/>
        <c:numFmt formatCode="General" sourceLinked="0"/>
        <c:majorTickMark val="out"/>
        <c:minorTickMark val="none"/>
        <c:tickLblPos val="nextTo"/>
        <c:crossAx val="167110912"/>
        <c:crosses val="autoZero"/>
        <c:auto val="1"/>
        <c:lblAlgn val="ctr"/>
        <c:lblOffset val="100"/>
        <c:noMultiLvlLbl val="0"/>
      </c:catAx>
      <c:valAx>
        <c:axId val="16711091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6710937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問１!$B$6:$B$11</c:f>
              <c:strCache>
                <c:ptCount val="5"/>
                <c:pt idx="0">
                  <c:v>全く食べない</c:v>
                </c:pt>
                <c:pt idx="1">
                  <c:v>週に１回未満</c:v>
                </c:pt>
                <c:pt idx="2">
                  <c:v>週に１～２回くらい</c:v>
                </c:pt>
                <c:pt idx="3">
                  <c:v>週に３～６回くらい</c:v>
                </c:pt>
                <c:pt idx="4">
                  <c:v>毎日食べる</c:v>
                </c:pt>
              </c:strCache>
            </c:strRef>
          </c:cat>
          <c:val>
            <c:numRef>
              <c:f>問１!$C$6:$C$11</c:f>
              <c:numCache>
                <c:formatCode>0.0_ </c:formatCode>
                <c:ptCount val="6"/>
                <c:pt idx="0">
                  <c:v>11.3</c:v>
                </c:pt>
                <c:pt idx="1">
                  <c:v>11.8</c:v>
                </c:pt>
                <c:pt idx="2">
                  <c:v>10.4</c:v>
                </c:pt>
                <c:pt idx="3">
                  <c:v>10.7</c:v>
                </c:pt>
                <c:pt idx="4">
                  <c:v>11.2</c:v>
                </c:pt>
              </c:numCache>
            </c:numRef>
          </c:val>
        </c:ser>
        <c:dLbls>
          <c:showLegendKey val="0"/>
          <c:showVal val="0"/>
          <c:showCatName val="0"/>
          <c:showSerName val="0"/>
          <c:showPercent val="0"/>
          <c:showBubbleSize val="0"/>
        </c:dLbls>
        <c:gapWidth val="90"/>
        <c:axId val="168602624"/>
        <c:axId val="168604416"/>
      </c:barChart>
      <c:catAx>
        <c:axId val="168602624"/>
        <c:scaling>
          <c:orientation val="minMax"/>
        </c:scaling>
        <c:delete val="0"/>
        <c:axPos val="b"/>
        <c:numFmt formatCode="General" sourceLinked="0"/>
        <c:majorTickMark val="out"/>
        <c:minorTickMark val="none"/>
        <c:tickLblPos val="nextTo"/>
        <c:crossAx val="168604416"/>
        <c:crosses val="autoZero"/>
        <c:auto val="1"/>
        <c:lblAlgn val="ctr"/>
        <c:lblOffset val="100"/>
        <c:tickLblSkip val="1"/>
        <c:noMultiLvlLbl val="0"/>
      </c:catAx>
      <c:valAx>
        <c:axId val="168604416"/>
        <c:scaling>
          <c:orientation val="minMax"/>
          <c:max val="15"/>
          <c:min val="0"/>
        </c:scaling>
        <c:delete val="0"/>
        <c:axPos val="l"/>
        <c:title>
          <c:tx>
            <c:rich>
              <a:bodyPr rot="0" vert="wordArtVertRtl"/>
              <a:lstStyle/>
              <a:p>
                <a:pPr>
                  <a:defRPr/>
                </a:pPr>
                <a:r>
                  <a:rPr lang="ja-JP"/>
                  <a:t>塩分摂取量の平均値（ｇ／日）</a:t>
                </a:r>
              </a:p>
            </c:rich>
          </c:tx>
          <c:layout/>
          <c:overlay val="0"/>
        </c:title>
        <c:numFmt formatCode="0_ " sourceLinked="0"/>
        <c:majorTickMark val="out"/>
        <c:minorTickMark val="none"/>
        <c:tickLblPos val="nextTo"/>
        <c:crossAx val="16860262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問１０!$B$6:$B$11</c:f>
              <c:strCache>
                <c:ptCount val="4"/>
                <c:pt idx="0">
                  <c:v>ほとんど飲まない</c:v>
                </c:pt>
                <c:pt idx="1">
                  <c:v>半分くらい飲む</c:v>
                </c:pt>
                <c:pt idx="2">
                  <c:v>ほとんど全部飲む</c:v>
                </c:pt>
                <c:pt idx="3">
                  <c:v>食べない</c:v>
                </c:pt>
              </c:strCache>
            </c:strRef>
          </c:cat>
          <c:val>
            <c:numRef>
              <c:f>問１０!$C$6:$C$11</c:f>
              <c:numCache>
                <c:formatCode>0.0_ </c:formatCode>
                <c:ptCount val="6"/>
                <c:pt idx="0">
                  <c:v>10.7</c:v>
                </c:pt>
                <c:pt idx="1">
                  <c:v>11.2</c:v>
                </c:pt>
                <c:pt idx="2">
                  <c:v>11.5</c:v>
                </c:pt>
                <c:pt idx="3">
                  <c:v>10.4</c:v>
                </c:pt>
              </c:numCache>
            </c:numRef>
          </c:val>
        </c:ser>
        <c:dLbls>
          <c:showLegendKey val="0"/>
          <c:showVal val="0"/>
          <c:showCatName val="0"/>
          <c:showSerName val="0"/>
          <c:showPercent val="0"/>
          <c:showBubbleSize val="0"/>
        </c:dLbls>
        <c:gapWidth val="90"/>
        <c:axId val="176171648"/>
        <c:axId val="172491136"/>
      </c:barChart>
      <c:catAx>
        <c:axId val="176171648"/>
        <c:scaling>
          <c:orientation val="minMax"/>
        </c:scaling>
        <c:delete val="0"/>
        <c:axPos val="b"/>
        <c:numFmt formatCode="General" sourceLinked="0"/>
        <c:majorTickMark val="out"/>
        <c:minorTickMark val="none"/>
        <c:tickLblPos val="nextTo"/>
        <c:crossAx val="172491136"/>
        <c:crosses val="autoZero"/>
        <c:auto val="1"/>
        <c:lblAlgn val="ctr"/>
        <c:lblOffset val="100"/>
        <c:tickLblSkip val="1"/>
        <c:noMultiLvlLbl val="0"/>
      </c:catAx>
      <c:valAx>
        <c:axId val="17249113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6171648"/>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問１１!$B$6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問１１!$D$6:$E$6</c:f>
              <c:numCache>
                <c:formatCode>0.0%</c:formatCode>
                <c:ptCount val="2"/>
                <c:pt idx="0">
                  <c:v>2.4858757062146894E-2</c:v>
                </c:pt>
                <c:pt idx="1">
                  <c:v>0.21355932203389827</c:v>
                </c:pt>
              </c:numCache>
            </c:numRef>
          </c:val>
        </c:ser>
        <c:ser>
          <c:idx val="1"/>
          <c:order val="1"/>
          <c:tx>
            <c:strRef>
              <c:f>問１１!$B$7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問１１!$D$7:$E$7</c:f>
              <c:numCache>
                <c:formatCode>0.0%</c:formatCode>
                <c:ptCount val="2"/>
                <c:pt idx="0">
                  <c:v>0.37740112994350283</c:v>
                </c:pt>
                <c:pt idx="1">
                  <c:v>0.39717514124293785</c:v>
                </c:pt>
              </c:numCache>
            </c:numRef>
          </c:val>
        </c:ser>
        <c:ser>
          <c:idx val="2"/>
          <c:order val="2"/>
          <c:tx>
            <c:strRef>
              <c:f>問１１!$B$8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問１１!$D$8:$E$8</c:f>
              <c:numCache>
                <c:formatCode>0.0%</c:formatCode>
                <c:ptCount val="2"/>
                <c:pt idx="0">
                  <c:v>0.41694915254237286</c:v>
                </c:pt>
                <c:pt idx="1">
                  <c:v>0.27853107344632766</c:v>
                </c:pt>
              </c:numCache>
            </c:numRef>
          </c:val>
        </c:ser>
        <c:ser>
          <c:idx val="3"/>
          <c:order val="3"/>
          <c:tx>
            <c:strRef>
              <c:f>問１１!$B$9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問１１!$D$9:$E$9</c:f>
              <c:numCache>
                <c:formatCode>0.0%</c:formatCode>
                <c:ptCount val="2"/>
                <c:pt idx="0">
                  <c:v>0.14011299435028249</c:v>
                </c:pt>
                <c:pt idx="1">
                  <c:v>8.5310734463276833E-2</c:v>
                </c:pt>
              </c:numCache>
            </c:numRef>
          </c:val>
        </c:ser>
        <c:ser>
          <c:idx val="4"/>
          <c:order val="4"/>
          <c:tx>
            <c:strRef>
              <c:f>問１１!$B$10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問１１!$D$10:$E$10</c:f>
              <c:numCache>
                <c:formatCode>0.0%</c:formatCode>
                <c:ptCount val="2"/>
                <c:pt idx="0">
                  <c:v>3.0508474576271188E-2</c:v>
                </c:pt>
                <c:pt idx="1">
                  <c:v>2.0338983050847456E-2</c:v>
                </c:pt>
              </c:numCache>
            </c:numRef>
          </c:val>
        </c:ser>
        <c:ser>
          <c:idx val="5"/>
          <c:order val="5"/>
          <c:tx>
            <c:strRef>
              <c:f>問１１!$B$11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問１１!$D$11:$E$11</c:f>
              <c:numCache>
                <c:formatCode>0.0%</c:formatCode>
                <c:ptCount val="2"/>
                <c:pt idx="0">
                  <c:v>1.0169491525423728E-2</c:v>
                </c:pt>
                <c:pt idx="1">
                  <c:v>5.084745762711864E-3</c:v>
                </c:pt>
              </c:numCache>
            </c:numRef>
          </c:val>
        </c:ser>
        <c:dLbls>
          <c:showLegendKey val="0"/>
          <c:showVal val="1"/>
          <c:showCatName val="0"/>
          <c:showSerName val="0"/>
          <c:showPercent val="0"/>
          <c:showBubbleSize val="0"/>
        </c:dLbls>
        <c:gapWidth val="150"/>
        <c:overlap val="100"/>
        <c:serLines/>
        <c:axId val="172592128"/>
        <c:axId val="172606208"/>
      </c:barChart>
      <c:catAx>
        <c:axId val="172592128"/>
        <c:scaling>
          <c:orientation val="maxMin"/>
        </c:scaling>
        <c:delete val="0"/>
        <c:axPos val="l"/>
        <c:numFmt formatCode="General" sourceLinked="0"/>
        <c:majorTickMark val="out"/>
        <c:minorTickMark val="none"/>
        <c:tickLblPos val="nextTo"/>
        <c:txPr>
          <a:bodyPr/>
          <a:lstStyle/>
          <a:p>
            <a:pPr>
              <a:defRPr b="1"/>
            </a:pPr>
            <a:endParaRPr lang="ja-JP"/>
          </a:p>
        </c:txPr>
        <c:crossAx val="172606208"/>
        <c:crosses val="autoZero"/>
        <c:auto val="1"/>
        <c:lblAlgn val="ctr"/>
        <c:lblOffset val="100"/>
        <c:noMultiLvlLbl val="0"/>
      </c:catAx>
      <c:valAx>
        <c:axId val="17260620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2592128"/>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問１１!$F$6:$G$6</c:f>
              <c:numCache>
                <c:formatCode>0.0_ </c:formatCode>
                <c:ptCount val="2"/>
                <c:pt idx="0">
                  <c:v>11.098079096045199</c:v>
                </c:pt>
                <c:pt idx="1">
                  <c:v>11.042033898305084</c:v>
                </c:pt>
              </c:numCache>
            </c:numRef>
          </c:val>
        </c:ser>
        <c:dLbls>
          <c:showLegendKey val="0"/>
          <c:showVal val="0"/>
          <c:showCatName val="0"/>
          <c:showSerName val="0"/>
          <c:showPercent val="0"/>
          <c:showBubbleSize val="0"/>
        </c:dLbls>
        <c:gapWidth val="90"/>
        <c:axId val="180171520"/>
        <c:axId val="180173056"/>
      </c:barChart>
      <c:catAx>
        <c:axId val="180171520"/>
        <c:scaling>
          <c:orientation val="minMax"/>
        </c:scaling>
        <c:delete val="0"/>
        <c:axPos val="b"/>
        <c:numFmt formatCode="General" sourceLinked="0"/>
        <c:majorTickMark val="out"/>
        <c:minorTickMark val="none"/>
        <c:tickLblPos val="nextTo"/>
        <c:crossAx val="180173056"/>
        <c:crosses val="autoZero"/>
        <c:auto val="1"/>
        <c:lblAlgn val="ctr"/>
        <c:lblOffset val="100"/>
        <c:noMultiLvlLbl val="0"/>
      </c:catAx>
      <c:valAx>
        <c:axId val="18017305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017152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問１１!$B$6:$B$11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問１１!$C$6:$C$11</c:f>
              <c:numCache>
                <c:formatCode>0.0_ </c:formatCode>
                <c:ptCount val="6"/>
                <c:pt idx="0">
                  <c:v>10.9</c:v>
                </c:pt>
                <c:pt idx="1">
                  <c:v>11</c:v>
                </c:pt>
                <c:pt idx="2">
                  <c:v>11.1</c:v>
                </c:pt>
                <c:pt idx="3">
                  <c:v>11.5</c:v>
                </c:pt>
                <c:pt idx="4">
                  <c:v>10.7</c:v>
                </c:pt>
                <c:pt idx="5">
                  <c:v>10.8</c:v>
                </c:pt>
              </c:numCache>
            </c:numRef>
          </c:val>
        </c:ser>
        <c:dLbls>
          <c:showLegendKey val="0"/>
          <c:showVal val="0"/>
          <c:showCatName val="0"/>
          <c:showSerName val="0"/>
          <c:showPercent val="0"/>
          <c:showBubbleSize val="0"/>
        </c:dLbls>
        <c:gapWidth val="90"/>
        <c:axId val="180202112"/>
        <c:axId val="187695488"/>
      </c:barChart>
      <c:catAx>
        <c:axId val="180202112"/>
        <c:scaling>
          <c:orientation val="minMax"/>
        </c:scaling>
        <c:delete val="0"/>
        <c:axPos val="b"/>
        <c:numFmt formatCode="General" sourceLinked="0"/>
        <c:majorTickMark val="out"/>
        <c:minorTickMark val="none"/>
        <c:tickLblPos val="nextTo"/>
        <c:crossAx val="187695488"/>
        <c:crosses val="autoZero"/>
        <c:auto val="1"/>
        <c:lblAlgn val="ctr"/>
        <c:lblOffset val="100"/>
        <c:tickLblSkip val="1"/>
        <c:noMultiLvlLbl val="0"/>
      </c:catAx>
      <c:valAx>
        <c:axId val="18769548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020211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問１２!$B$6</c:f>
              <c:strCache>
                <c:ptCount val="1"/>
                <c:pt idx="0">
                  <c:v>ほとんど飲まない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問１２!$D$6:$E$6</c:f>
              <c:numCache>
                <c:formatCode>0.0%</c:formatCode>
                <c:ptCount val="2"/>
                <c:pt idx="0">
                  <c:v>0.87543655413271249</c:v>
                </c:pt>
                <c:pt idx="1">
                  <c:v>0.91268917345750877</c:v>
                </c:pt>
              </c:numCache>
            </c:numRef>
          </c:val>
        </c:ser>
        <c:ser>
          <c:idx val="1"/>
          <c:order val="1"/>
          <c:tx>
            <c:strRef>
              <c:f>問１２!$B$7</c:f>
              <c:strCache>
                <c:ptCount val="1"/>
                <c:pt idx="0">
                  <c:v>半分くらい飲む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問１２!$D$7:$E$7</c:f>
              <c:numCache>
                <c:formatCode>0.0%</c:formatCode>
                <c:ptCount val="2"/>
                <c:pt idx="0">
                  <c:v>7.4505238649592548E-2</c:v>
                </c:pt>
                <c:pt idx="1">
                  <c:v>4.9476135040745051E-2</c:v>
                </c:pt>
              </c:numCache>
            </c:numRef>
          </c:val>
        </c:ser>
        <c:ser>
          <c:idx val="2"/>
          <c:order val="2"/>
          <c:tx>
            <c:strRef>
              <c:f>問１２!$B$8</c:f>
              <c:strCache>
                <c:ptCount val="1"/>
                <c:pt idx="0">
                  <c:v>ほとんど全部飲む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問１２!$D$8:$E$8</c:f>
              <c:numCache>
                <c:formatCode>0.0%</c:formatCode>
                <c:ptCount val="2"/>
                <c:pt idx="0">
                  <c:v>2.4447031431897557E-2</c:v>
                </c:pt>
                <c:pt idx="1">
                  <c:v>1.2223515715948778E-2</c:v>
                </c:pt>
              </c:numCache>
            </c:numRef>
          </c:val>
        </c:ser>
        <c:ser>
          <c:idx val="3"/>
          <c:order val="3"/>
          <c:tx>
            <c:strRef>
              <c:f>問１２!$B$9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問１２!$D$9:$E$9</c:f>
              <c:numCache>
                <c:formatCode>0.0%</c:formatCode>
                <c:ptCount val="2"/>
                <c:pt idx="0">
                  <c:v>2.5611175785797437E-2</c:v>
                </c:pt>
                <c:pt idx="1">
                  <c:v>2.5611175785797437E-2</c:v>
                </c:pt>
              </c:numCache>
            </c:numRef>
          </c:val>
        </c:ser>
        <c:ser>
          <c:idx val="4"/>
          <c:order val="4"/>
          <c:tx>
            <c:strRef>
              <c:f>問１２!$B$10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問１２!$D$10:$E$10</c:f>
              <c:numCache>
                <c:formatCode>0.0%</c:formatCode>
                <c:ptCount val="2"/>
              </c:numCache>
            </c:numRef>
          </c:val>
        </c:ser>
        <c:ser>
          <c:idx val="5"/>
          <c:order val="5"/>
          <c:tx>
            <c:strRef>
              <c:f>問１２!$B$11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問１２!$D$11:$E$11</c:f>
              <c:numCache>
                <c:formatCode>0.0%</c:formatCode>
                <c:ptCount val="2"/>
              </c:numCache>
            </c:numRef>
          </c:val>
        </c:ser>
        <c:dLbls>
          <c:showLegendKey val="0"/>
          <c:showVal val="1"/>
          <c:showCatName val="0"/>
          <c:showSerName val="0"/>
          <c:showPercent val="0"/>
          <c:showBubbleSize val="0"/>
        </c:dLbls>
        <c:gapWidth val="150"/>
        <c:overlap val="100"/>
        <c:serLines/>
        <c:axId val="188066816"/>
        <c:axId val="188068608"/>
      </c:barChart>
      <c:catAx>
        <c:axId val="188066816"/>
        <c:scaling>
          <c:orientation val="maxMin"/>
        </c:scaling>
        <c:delete val="0"/>
        <c:axPos val="l"/>
        <c:numFmt formatCode="General" sourceLinked="0"/>
        <c:majorTickMark val="out"/>
        <c:minorTickMark val="none"/>
        <c:tickLblPos val="nextTo"/>
        <c:txPr>
          <a:bodyPr/>
          <a:lstStyle/>
          <a:p>
            <a:pPr>
              <a:defRPr b="1"/>
            </a:pPr>
            <a:endParaRPr lang="ja-JP"/>
          </a:p>
        </c:txPr>
        <c:crossAx val="188068608"/>
        <c:crosses val="autoZero"/>
        <c:auto val="1"/>
        <c:lblAlgn val="ctr"/>
        <c:lblOffset val="100"/>
        <c:noMultiLvlLbl val="0"/>
      </c:catAx>
      <c:valAx>
        <c:axId val="18806860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06681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問１２!$F$6:$G$6</c:f>
              <c:numCache>
                <c:formatCode>0.0_ </c:formatCode>
                <c:ptCount val="2"/>
                <c:pt idx="0">
                  <c:v>11.059720605355064</c:v>
                </c:pt>
                <c:pt idx="1">
                  <c:v>11.040803259604191</c:v>
                </c:pt>
              </c:numCache>
            </c:numRef>
          </c:val>
        </c:ser>
        <c:dLbls>
          <c:showLegendKey val="0"/>
          <c:showVal val="0"/>
          <c:showCatName val="0"/>
          <c:showSerName val="0"/>
          <c:showPercent val="0"/>
          <c:showBubbleSize val="0"/>
        </c:dLbls>
        <c:gapWidth val="90"/>
        <c:axId val="187781888"/>
        <c:axId val="187783424"/>
      </c:barChart>
      <c:catAx>
        <c:axId val="187781888"/>
        <c:scaling>
          <c:orientation val="minMax"/>
        </c:scaling>
        <c:delete val="0"/>
        <c:axPos val="b"/>
        <c:numFmt formatCode="General" sourceLinked="0"/>
        <c:majorTickMark val="out"/>
        <c:minorTickMark val="none"/>
        <c:tickLblPos val="nextTo"/>
        <c:crossAx val="187783424"/>
        <c:crosses val="autoZero"/>
        <c:auto val="1"/>
        <c:lblAlgn val="ctr"/>
        <c:lblOffset val="100"/>
        <c:noMultiLvlLbl val="0"/>
      </c:catAx>
      <c:valAx>
        <c:axId val="18778342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7781888"/>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問１２!$B$6:$B$11</c:f>
              <c:strCache>
                <c:ptCount val="4"/>
                <c:pt idx="0">
                  <c:v>ほとんど飲まない</c:v>
                </c:pt>
                <c:pt idx="1">
                  <c:v>半分くらい飲む</c:v>
                </c:pt>
                <c:pt idx="2">
                  <c:v>ほとんど全部飲む</c:v>
                </c:pt>
                <c:pt idx="3">
                  <c:v>食べない</c:v>
                </c:pt>
              </c:strCache>
            </c:strRef>
          </c:cat>
          <c:val>
            <c:numRef>
              <c:f>問１２!$C$6:$C$11</c:f>
              <c:numCache>
                <c:formatCode>0.0_ </c:formatCode>
                <c:ptCount val="6"/>
                <c:pt idx="0">
                  <c:v>11</c:v>
                </c:pt>
                <c:pt idx="1">
                  <c:v>12</c:v>
                </c:pt>
                <c:pt idx="2">
                  <c:v>10.5</c:v>
                </c:pt>
                <c:pt idx="3">
                  <c:v>10.9</c:v>
                </c:pt>
              </c:numCache>
            </c:numRef>
          </c:val>
        </c:ser>
        <c:dLbls>
          <c:showLegendKey val="0"/>
          <c:showVal val="0"/>
          <c:showCatName val="0"/>
          <c:showSerName val="0"/>
          <c:showPercent val="0"/>
          <c:showBubbleSize val="0"/>
        </c:dLbls>
        <c:gapWidth val="90"/>
        <c:axId val="187805056"/>
        <c:axId val="187810944"/>
      </c:barChart>
      <c:catAx>
        <c:axId val="187805056"/>
        <c:scaling>
          <c:orientation val="minMax"/>
        </c:scaling>
        <c:delete val="0"/>
        <c:axPos val="b"/>
        <c:numFmt formatCode="General" sourceLinked="0"/>
        <c:majorTickMark val="out"/>
        <c:minorTickMark val="none"/>
        <c:tickLblPos val="nextTo"/>
        <c:crossAx val="187810944"/>
        <c:crosses val="autoZero"/>
        <c:auto val="1"/>
        <c:lblAlgn val="ctr"/>
        <c:lblOffset val="100"/>
        <c:tickLblSkip val="1"/>
        <c:noMultiLvlLbl val="0"/>
      </c:catAx>
      <c:valAx>
        <c:axId val="18781094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780505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問１３!$B$6</c:f>
              <c:strCache>
                <c:ptCount val="1"/>
                <c:pt idx="0">
                  <c:v>市販の減塩つゆ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問１３!$D$6:$E$6</c:f>
              <c:numCache>
                <c:formatCode>0.0%</c:formatCode>
                <c:ptCount val="2"/>
                <c:pt idx="0">
                  <c:v>5.7061340941512127E-2</c:v>
                </c:pt>
                <c:pt idx="1">
                  <c:v>9.0584878744650488E-2</c:v>
                </c:pt>
              </c:numCache>
            </c:numRef>
          </c:val>
        </c:ser>
        <c:ser>
          <c:idx val="1"/>
          <c:order val="1"/>
          <c:tx>
            <c:strRef>
              <c:f>問１３!$B$7</c:f>
              <c:strCache>
                <c:ptCount val="1"/>
                <c:pt idx="0">
                  <c:v>市販のつゆ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問１３!$D$7:$E$7</c:f>
              <c:numCache>
                <c:formatCode>0.0%</c:formatCode>
                <c:ptCount val="2"/>
                <c:pt idx="0">
                  <c:v>6.7047075606276749E-2</c:v>
                </c:pt>
                <c:pt idx="1">
                  <c:v>0.16975748930099857</c:v>
                </c:pt>
              </c:numCache>
            </c:numRef>
          </c:val>
        </c:ser>
        <c:ser>
          <c:idx val="2"/>
          <c:order val="2"/>
          <c:tx>
            <c:strRef>
              <c:f>問１３!$B$8</c:f>
              <c:strCache>
                <c:ptCount val="1"/>
                <c:pt idx="0">
                  <c:v>減塩しょうゆ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問１３!$D$8:$E$8</c:f>
              <c:numCache>
                <c:formatCode>0.0%</c:formatCode>
                <c:ptCount val="2"/>
                <c:pt idx="0">
                  <c:v>0.27246790299572038</c:v>
                </c:pt>
                <c:pt idx="1">
                  <c:v>0.41654778887303856</c:v>
                </c:pt>
              </c:numCache>
            </c:numRef>
          </c:val>
        </c:ser>
        <c:ser>
          <c:idx val="3"/>
          <c:order val="3"/>
          <c:tx>
            <c:strRef>
              <c:f>問１３!$B$9</c:f>
              <c:strCache>
                <c:ptCount val="1"/>
                <c:pt idx="0">
                  <c:v>しょうゆ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問１３!$D$9:$E$9</c:f>
              <c:numCache>
                <c:formatCode>0.0%</c:formatCode>
                <c:ptCount val="2"/>
                <c:pt idx="0">
                  <c:v>0.56062767475035669</c:v>
                </c:pt>
                <c:pt idx="1">
                  <c:v>0.28031383737517834</c:v>
                </c:pt>
              </c:numCache>
            </c:numRef>
          </c:val>
        </c:ser>
        <c:ser>
          <c:idx val="4"/>
          <c:order val="4"/>
          <c:tx>
            <c:strRef>
              <c:f>問１３!$B$10</c:f>
              <c:strCache>
                <c:ptCount val="1"/>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問１３!$D$10:$E$10</c:f>
              <c:numCache>
                <c:formatCode>0.0%</c:formatCode>
                <c:ptCount val="2"/>
                <c:pt idx="0">
                  <c:v>1.1412268188302425E-2</c:v>
                </c:pt>
                <c:pt idx="1">
                  <c:v>1.1412268188302425E-2</c:v>
                </c:pt>
              </c:numCache>
            </c:numRef>
          </c:val>
        </c:ser>
        <c:ser>
          <c:idx val="5"/>
          <c:order val="5"/>
          <c:tx>
            <c:strRef>
              <c:f>問１３!$B$11</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問１３!$D$11:$E$11</c:f>
              <c:numCache>
                <c:formatCode>0.0%</c:formatCode>
                <c:ptCount val="2"/>
                <c:pt idx="0">
                  <c:v>3.1383737517831668E-2</c:v>
                </c:pt>
                <c:pt idx="1">
                  <c:v>3.1383737517831668E-2</c:v>
                </c:pt>
              </c:numCache>
            </c:numRef>
          </c:val>
        </c:ser>
        <c:dLbls>
          <c:showLegendKey val="0"/>
          <c:showVal val="1"/>
          <c:showCatName val="0"/>
          <c:showSerName val="0"/>
          <c:showPercent val="0"/>
          <c:showBubbleSize val="0"/>
        </c:dLbls>
        <c:gapWidth val="150"/>
        <c:overlap val="100"/>
        <c:serLines/>
        <c:axId val="187943936"/>
        <c:axId val="166068992"/>
      </c:barChart>
      <c:catAx>
        <c:axId val="187943936"/>
        <c:scaling>
          <c:orientation val="maxMin"/>
        </c:scaling>
        <c:delete val="0"/>
        <c:axPos val="l"/>
        <c:numFmt formatCode="General" sourceLinked="0"/>
        <c:majorTickMark val="out"/>
        <c:minorTickMark val="none"/>
        <c:tickLblPos val="nextTo"/>
        <c:txPr>
          <a:bodyPr/>
          <a:lstStyle/>
          <a:p>
            <a:pPr>
              <a:defRPr b="1"/>
            </a:pPr>
            <a:endParaRPr lang="ja-JP"/>
          </a:p>
        </c:txPr>
        <c:crossAx val="166068992"/>
        <c:crosses val="autoZero"/>
        <c:auto val="1"/>
        <c:lblAlgn val="ctr"/>
        <c:lblOffset val="100"/>
        <c:noMultiLvlLbl val="0"/>
      </c:catAx>
      <c:valAx>
        <c:axId val="16606899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794393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問１３!$F$6:$G$6</c:f>
              <c:numCache>
                <c:formatCode>0.0_ </c:formatCode>
                <c:ptCount val="2"/>
                <c:pt idx="0">
                  <c:v>11.050356633380884</c:v>
                </c:pt>
                <c:pt idx="1">
                  <c:v>11.079743223965762</c:v>
                </c:pt>
              </c:numCache>
            </c:numRef>
          </c:val>
        </c:ser>
        <c:dLbls>
          <c:showLegendKey val="0"/>
          <c:showVal val="0"/>
          <c:showCatName val="0"/>
          <c:showSerName val="0"/>
          <c:showPercent val="0"/>
          <c:showBubbleSize val="0"/>
        </c:dLbls>
        <c:gapWidth val="90"/>
        <c:axId val="166093568"/>
        <c:axId val="166095104"/>
      </c:barChart>
      <c:catAx>
        <c:axId val="166093568"/>
        <c:scaling>
          <c:orientation val="minMax"/>
        </c:scaling>
        <c:delete val="0"/>
        <c:axPos val="b"/>
        <c:numFmt formatCode="General" sourceLinked="0"/>
        <c:majorTickMark val="out"/>
        <c:minorTickMark val="none"/>
        <c:tickLblPos val="nextTo"/>
        <c:crossAx val="166095104"/>
        <c:crosses val="autoZero"/>
        <c:auto val="1"/>
        <c:lblAlgn val="ctr"/>
        <c:lblOffset val="100"/>
        <c:noMultiLvlLbl val="0"/>
      </c:catAx>
      <c:valAx>
        <c:axId val="16609510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66093568"/>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問１３!$B$6:$B$11</c:f>
              <c:strCache>
                <c:ptCount val="6"/>
                <c:pt idx="0">
                  <c:v>市販の減塩つゆ</c:v>
                </c:pt>
                <c:pt idx="1">
                  <c:v>市販のつゆ</c:v>
                </c:pt>
                <c:pt idx="2">
                  <c:v>減塩しょうゆ</c:v>
                </c:pt>
                <c:pt idx="3">
                  <c:v>しょうゆ</c:v>
                </c:pt>
                <c:pt idx="4">
                  <c:v>その他</c:v>
                </c:pt>
                <c:pt idx="5">
                  <c:v>食べない</c:v>
                </c:pt>
              </c:strCache>
            </c:strRef>
          </c:cat>
          <c:val>
            <c:numRef>
              <c:f>問１３!$C$6:$C$11</c:f>
              <c:numCache>
                <c:formatCode>0.0_ </c:formatCode>
                <c:ptCount val="6"/>
                <c:pt idx="0">
                  <c:v>11.2</c:v>
                </c:pt>
                <c:pt idx="1">
                  <c:v>10.8</c:v>
                </c:pt>
                <c:pt idx="2">
                  <c:v>11.3</c:v>
                </c:pt>
                <c:pt idx="3">
                  <c:v>11</c:v>
                </c:pt>
                <c:pt idx="4">
                  <c:v>8.6999999999999993</c:v>
                </c:pt>
                <c:pt idx="5">
                  <c:v>10.9</c:v>
                </c:pt>
              </c:numCache>
            </c:numRef>
          </c:val>
        </c:ser>
        <c:dLbls>
          <c:showLegendKey val="0"/>
          <c:showVal val="0"/>
          <c:showCatName val="0"/>
          <c:showSerName val="0"/>
          <c:showPercent val="0"/>
          <c:showBubbleSize val="0"/>
        </c:dLbls>
        <c:gapWidth val="90"/>
        <c:axId val="187964032"/>
        <c:axId val="187965824"/>
      </c:barChart>
      <c:catAx>
        <c:axId val="187964032"/>
        <c:scaling>
          <c:orientation val="minMax"/>
        </c:scaling>
        <c:delete val="0"/>
        <c:axPos val="b"/>
        <c:numFmt formatCode="General" sourceLinked="1"/>
        <c:majorTickMark val="out"/>
        <c:minorTickMark val="none"/>
        <c:tickLblPos val="nextTo"/>
        <c:crossAx val="187965824"/>
        <c:crosses val="autoZero"/>
        <c:auto val="1"/>
        <c:lblAlgn val="ctr"/>
        <c:lblOffset val="100"/>
        <c:tickLblSkip val="1"/>
        <c:noMultiLvlLbl val="0"/>
      </c:catAx>
      <c:valAx>
        <c:axId val="18796582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796403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問２!$D$6:$E$6</c:f>
              <c:numCache>
                <c:formatCode>0.0%</c:formatCode>
                <c:ptCount val="2"/>
                <c:pt idx="0">
                  <c:v>0.21496311907270813</c:v>
                </c:pt>
                <c:pt idx="1">
                  <c:v>0.38514225500526877</c:v>
                </c:pt>
              </c:numCache>
            </c:numRef>
          </c:val>
        </c:ser>
        <c:ser>
          <c:idx val="1"/>
          <c:order val="1"/>
          <c:tx>
            <c:strRef>
              <c:f>問２!$B$7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問２!$D$7:$E$7</c:f>
              <c:numCache>
                <c:formatCode>0.0%</c:formatCode>
                <c:ptCount val="2"/>
                <c:pt idx="0">
                  <c:v>0.34035827186512119</c:v>
                </c:pt>
                <c:pt idx="1">
                  <c:v>0.30242360379346678</c:v>
                </c:pt>
              </c:numCache>
            </c:numRef>
          </c:val>
        </c:ser>
        <c:ser>
          <c:idx val="2"/>
          <c:order val="2"/>
          <c:tx>
            <c:strRef>
              <c:f>問２!$B$8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問２!$D$8:$E$8</c:f>
              <c:numCache>
                <c:formatCode>0.0%</c:formatCode>
                <c:ptCount val="2"/>
                <c:pt idx="0">
                  <c:v>0.26448893572181242</c:v>
                </c:pt>
                <c:pt idx="1">
                  <c:v>0.1791359325605901</c:v>
                </c:pt>
              </c:numCache>
            </c:numRef>
          </c:val>
        </c:ser>
        <c:ser>
          <c:idx val="3"/>
          <c:order val="3"/>
          <c:tx>
            <c:strRef>
              <c:f>問２!$B$9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問２!$D$9:$E$9</c:f>
              <c:numCache>
                <c:formatCode>0.0%</c:formatCode>
                <c:ptCount val="2"/>
                <c:pt idx="0">
                  <c:v>9.3782929399367762E-2</c:v>
                </c:pt>
                <c:pt idx="1">
                  <c:v>8.6406743940990516E-2</c:v>
                </c:pt>
              </c:numCache>
            </c:numRef>
          </c:val>
        </c:ser>
        <c:ser>
          <c:idx val="4"/>
          <c:order val="4"/>
          <c:tx>
            <c:strRef>
              <c:f>問２!$B$10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問２!$D$10:$E$10</c:f>
              <c:numCache>
                <c:formatCode>0.0%</c:formatCode>
                <c:ptCount val="2"/>
                <c:pt idx="0">
                  <c:v>7.9030558482613283E-2</c:v>
                </c:pt>
                <c:pt idx="1">
                  <c:v>4.3203371970495258E-2</c:v>
                </c:pt>
              </c:numCache>
            </c:numRef>
          </c:val>
        </c:ser>
        <c:ser>
          <c:idx val="5"/>
          <c:order val="5"/>
          <c:tx>
            <c:strRef>
              <c:f>問２!$B$11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問２!$D$11:$E$11</c:f>
              <c:numCache>
                <c:formatCode>0.0%</c:formatCode>
                <c:ptCount val="2"/>
                <c:pt idx="0">
                  <c:v>7.3761854583772393E-3</c:v>
                </c:pt>
                <c:pt idx="1">
                  <c:v>3.6880927291886197E-3</c:v>
                </c:pt>
              </c:numCache>
            </c:numRef>
          </c:val>
        </c:ser>
        <c:dLbls>
          <c:showLegendKey val="0"/>
          <c:showVal val="1"/>
          <c:showCatName val="0"/>
          <c:showSerName val="0"/>
          <c:showPercent val="0"/>
          <c:showBubbleSize val="0"/>
        </c:dLbls>
        <c:gapWidth val="150"/>
        <c:overlap val="100"/>
        <c:serLines/>
        <c:axId val="169225600"/>
        <c:axId val="169247872"/>
      </c:barChart>
      <c:catAx>
        <c:axId val="169225600"/>
        <c:scaling>
          <c:orientation val="maxMin"/>
        </c:scaling>
        <c:delete val="0"/>
        <c:axPos val="l"/>
        <c:numFmt formatCode="General" sourceLinked="0"/>
        <c:majorTickMark val="out"/>
        <c:minorTickMark val="none"/>
        <c:tickLblPos val="nextTo"/>
        <c:txPr>
          <a:bodyPr/>
          <a:lstStyle/>
          <a:p>
            <a:pPr>
              <a:defRPr b="1"/>
            </a:pPr>
            <a:endParaRPr lang="ja-JP"/>
          </a:p>
        </c:txPr>
        <c:crossAx val="169247872"/>
        <c:crosses val="autoZero"/>
        <c:auto val="1"/>
        <c:lblAlgn val="ctr"/>
        <c:lblOffset val="100"/>
        <c:noMultiLvlLbl val="0"/>
      </c:catAx>
      <c:valAx>
        <c:axId val="16924787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6922560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問１４!$B$6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問１４!$D$6:$E$6</c:f>
              <c:numCache>
                <c:formatCode>0.0%</c:formatCode>
                <c:ptCount val="2"/>
                <c:pt idx="0">
                  <c:v>6.5685164212910527E-2</c:v>
                </c:pt>
                <c:pt idx="1">
                  <c:v>0.35447338618346547</c:v>
                </c:pt>
              </c:numCache>
            </c:numRef>
          </c:val>
        </c:ser>
        <c:ser>
          <c:idx val="1"/>
          <c:order val="1"/>
          <c:tx>
            <c:strRef>
              <c:f>問１４!$B$7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問１４!$D$7:$E$7</c:f>
              <c:numCache>
                <c:formatCode>0.0%</c:formatCode>
                <c:ptCount val="2"/>
                <c:pt idx="0">
                  <c:v>0.57757644394110985</c:v>
                </c:pt>
                <c:pt idx="1">
                  <c:v>0.43261608154020381</c:v>
                </c:pt>
              </c:numCache>
            </c:numRef>
          </c:val>
        </c:ser>
        <c:ser>
          <c:idx val="2"/>
          <c:order val="2"/>
          <c:tx>
            <c:strRef>
              <c:f>問１４!$B$8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問１４!$D$8:$E$8</c:f>
              <c:numCache>
                <c:formatCode>0.0%</c:formatCode>
                <c:ptCount val="2"/>
                <c:pt idx="0">
                  <c:v>0.28765571913929783</c:v>
                </c:pt>
                <c:pt idx="1">
                  <c:v>0.17327293318233294</c:v>
                </c:pt>
              </c:numCache>
            </c:numRef>
          </c:val>
        </c:ser>
        <c:ser>
          <c:idx val="3"/>
          <c:order val="3"/>
          <c:tx>
            <c:strRef>
              <c:f>問１４!$B$9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問１４!$D$9:$E$9</c:f>
              <c:numCache>
                <c:formatCode>0.0%</c:formatCode>
                <c:ptCount val="2"/>
                <c:pt idx="0">
                  <c:v>5.8890147225368061E-2</c:v>
                </c:pt>
                <c:pt idx="1">
                  <c:v>3.4541336353340883E-2</c:v>
                </c:pt>
              </c:numCache>
            </c:numRef>
          </c:val>
        </c:ser>
        <c:ser>
          <c:idx val="4"/>
          <c:order val="4"/>
          <c:tx>
            <c:strRef>
              <c:f>問１４!$B$10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問１４!$D$10:$E$10</c:f>
              <c:numCache>
                <c:formatCode>0.0%</c:formatCode>
                <c:ptCount val="2"/>
                <c:pt idx="0">
                  <c:v>1.0192525481313703E-2</c:v>
                </c:pt>
                <c:pt idx="1">
                  <c:v>5.0962627406568517E-3</c:v>
                </c:pt>
              </c:numCache>
            </c:numRef>
          </c:val>
        </c:ser>
        <c:ser>
          <c:idx val="5"/>
          <c:order val="5"/>
          <c:tx>
            <c:strRef>
              <c:f>問１４!$B$11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問１４!$D$11:$E$11</c:f>
              <c:numCache>
                <c:formatCode>0.0%</c:formatCode>
                <c:ptCount val="2"/>
                <c:pt idx="0">
                  <c:v>0</c:v>
                </c:pt>
                <c:pt idx="1">
                  <c:v>0</c:v>
                </c:pt>
              </c:numCache>
            </c:numRef>
          </c:val>
        </c:ser>
        <c:dLbls>
          <c:showLegendKey val="0"/>
          <c:showVal val="1"/>
          <c:showCatName val="0"/>
          <c:showSerName val="0"/>
          <c:showPercent val="0"/>
          <c:showBubbleSize val="0"/>
        </c:dLbls>
        <c:gapWidth val="150"/>
        <c:overlap val="100"/>
        <c:serLines/>
        <c:axId val="188394496"/>
        <c:axId val="188412672"/>
      </c:barChart>
      <c:catAx>
        <c:axId val="188394496"/>
        <c:scaling>
          <c:orientation val="maxMin"/>
        </c:scaling>
        <c:delete val="0"/>
        <c:axPos val="l"/>
        <c:numFmt formatCode="General" sourceLinked="0"/>
        <c:majorTickMark val="out"/>
        <c:minorTickMark val="none"/>
        <c:tickLblPos val="nextTo"/>
        <c:txPr>
          <a:bodyPr/>
          <a:lstStyle/>
          <a:p>
            <a:pPr>
              <a:defRPr b="1"/>
            </a:pPr>
            <a:endParaRPr lang="ja-JP"/>
          </a:p>
        </c:txPr>
        <c:crossAx val="188412672"/>
        <c:crosses val="autoZero"/>
        <c:auto val="1"/>
        <c:lblAlgn val="ctr"/>
        <c:lblOffset val="100"/>
        <c:noMultiLvlLbl val="0"/>
      </c:catAx>
      <c:valAx>
        <c:axId val="18841267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39449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問１４!$F$6:$G$6</c:f>
              <c:numCache>
                <c:formatCode>0.0_ </c:formatCode>
                <c:ptCount val="2"/>
                <c:pt idx="0">
                  <c:v>11.044054360135902</c:v>
                </c:pt>
                <c:pt idx="1">
                  <c:v>11.024971687429218</c:v>
                </c:pt>
              </c:numCache>
            </c:numRef>
          </c:val>
        </c:ser>
        <c:dLbls>
          <c:showLegendKey val="0"/>
          <c:showVal val="0"/>
          <c:showCatName val="0"/>
          <c:showSerName val="0"/>
          <c:showPercent val="0"/>
          <c:showBubbleSize val="0"/>
        </c:dLbls>
        <c:gapWidth val="90"/>
        <c:axId val="188105472"/>
        <c:axId val="188107008"/>
      </c:barChart>
      <c:catAx>
        <c:axId val="188105472"/>
        <c:scaling>
          <c:orientation val="minMax"/>
        </c:scaling>
        <c:delete val="0"/>
        <c:axPos val="b"/>
        <c:numFmt formatCode="General" sourceLinked="0"/>
        <c:majorTickMark val="out"/>
        <c:minorTickMark val="none"/>
        <c:tickLblPos val="nextTo"/>
        <c:crossAx val="188107008"/>
        <c:crosses val="autoZero"/>
        <c:auto val="1"/>
        <c:lblAlgn val="ctr"/>
        <c:lblOffset val="100"/>
        <c:noMultiLvlLbl val="0"/>
      </c:catAx>
      <c:valAx>
        <c:axId val="18810700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810547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問１４!$B$6:$B$11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問１４!$C$6:$C$11</c:f>
              <c:numCache>
                <c:formatCode>0.0_ </c:formatCode>
                <c:ptCount val="6"/>
                <c:pt idx="0">
                  <c:v>11</c:v>
                </c:pt>
                <c:pt idx="1">
                  <c:v>11</c:v>
                </c:pt>
                <c:pt idx="2">
                  <c:v>11.1</c:v>
                </c:pt>
                <c:pt idx="3">
                  <c:v>11</c:v>
                </c:pt>
                <c:pt idx="4">
                  <c:v>12.5</c:v>
                </c:pt>
                <c:pt idx="5">
                  <c:v>0</c:v>
                </c:pt>
              </c:numCache>
            </c:numRef>
          </c:val>
        </c:ser>
        <c:dLbls>
          <c:showLegendKey val="0"/>
          <c:showVal val="0"/>
          <c:showCatName val="0"/>
          <c:showSerName val="0"/>
          <c:showPercent val="0"/>
          <c:showBubbleSize val="0"/>
        </c:dLbls>
        <c:gapWidth val="90"/>
        <c:axId val="188148352"/>
        <c:axId val="188150144"/>
      </c:barChart>
      <c:catAx>
        <c:axId val="188148352"/>
        <c:scaling>
          <c:orientation val="minMax"/>
        </c:scaling>
        <c:delete val="0"/>
        <c:axPos val="b"/>
        <c:numFmt formatCode="General" sourceLinked="0"/>
        <c:majorTickMark val="out"/>
        <c:minorTickMark val="none"/>
        <c:tickLblPos val="nextTo"/>
        <c:crossAx val="188150144"/>
        <c:crosses val="autoZero"/>
        <c:auto val="1"/>
        <c:lblAlgn val="ctr"/>
        <c:lblOffset val="100"/>
        <c:tickLblSkip val="1"/>
        <c:noMultiLvlLbl val="0"/>
      </c:catAx>
      <c:valAx>
        <c:axId val="18815014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814835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問１５!$B$6</c:f>
              <c:strCache>
                <c:ptCount val="1"/>
                <c:pt idx="0">
                  <c:v>継ぎ足さない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問１５!$D$6:$E$6</c:f>
              <c:numCache>
                <c:formatCode>0.0%</c:formatCode>
                <c:ptCount val="2"/>
                <c:pt idx="0">
                  <c:v>0.52073732718894006</c:v>
                </c:pt>
                <c:pt idx="1">
                  <c:v>0.70046082949308763</c:v>
                </c:pt>
              </c:numCache>
            </c:numRef>
          </c:val>
        </c:ser>
        <c:ser>
          <c:idx val="1"/>
          <c:order val="1"/>
          <c:tx>
            <c:strRef>
              <c:f>問１５!$B$7</c:f>
              <c:strCache>
                <c:ptCount val="1"/>
                <c:pt idx="0">
                  <c:v>１回継ぎ足す</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問１５!$D$7:$E$7</c:f>
              <c:numCache>
                <c:formatCode>0.0%</c:formatCode>
                <c:ptCount val="2"/>
                <c:pt idx="0">
                  <c:v>0.35944700460829493</c:v>
                </c:pt>
                <c:pt idx="1">
                  <c:v>0.20622119815668202</c:v>
                </c:pt>
              </c:numCache>
            </c:numRef>
          </c:val>
        </c:ser>
        <c:ser>
          <c:idx val="2"/>
          <c:order val="2"/>
          <c:tx>
            <c:strRef>
              <c:f>問１５!$B$8</c:f>
              <c:strCache>
                <c:ptCount val="1"/>
                <c:pt idx="0">
                  <c:v>２回以上継ぎ足す</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問１５!$D$8:$E$8</c:f>
              <c:numCache>
                <c:formatCode>0.0%</c:formatCode>
                <c:ptCount val="2"/>
                <c:pt idx="0">
                  <c:v>5.2995391705069124E-2</c:v>
                </c:pt>
                <c:pt idx="1">
                  <c:v>2.6497695852534562E-2</c:v>
                </c:pt>
              </c:numCache>
            </c:numRef>
          </c:val>
        </c:ser>
        <c:ser>
          <c:idx val="3"/>
          <c:order val="3"/>
          <c:tx>
            <c:strRef>
              <c:f>問１５!$B$9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問１５!$D$9:$E$9</c:f>
              <c:numCache>
                <c:formatCode>0.0%</c:formatCode>
                <c:ptCount val="2"/>
                <c:pt idx="0">
                  <c:v>6.6820276497695855E-2</c:v>
                </c:pt>
                <c:pt idx="1">
                  <c:v>6.6820276497695855E-2</c:v>
                </c:pt>
              </c:numCache>
            </c:numRef>
          </c:val>
        </c:ser>
        <c:ser>
          <c:idx val="4"/>
          <c:order val="4"/>
          <c:tx>
            <c:strRef>
              <c:f>問１５!$B$10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問１５!$D$10:$E$10</c:f>
              <c:numCache>
                <c:formatCode>0.0%</c:formatCode>
                <c:ptCount val="2"/>
              </c:numCache>
            </c:numRef>
          </c:val>
        </c:ser>
        <c:ser>
          <c:idx val="5"/>
          <c:order val="5"/>
          <c:tx>
            <c:strRef>
              <c:f>問１５!$B$11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問１５!$D$11:$E$11</c:f>
              <c:numCache>
                <c:formatCode>0.0%</c:formatCode>
                <c:ptCount val="2"/>
              </c:numCache>
            </c:numRef>
          </c:val>
        </c:ser>
        <c:dLbls>
          <c:showLegendKey val="0"/>
          <c:showVal val="1"/>
          <c:showCatName val="0"/>
          <c:showSerName val="0"/>
          <c:showPercent val="0"/>
          <c:showBubbleSize val="0"/>
        </c:dLbls>
        <c:gapWidth val="150"/>
        <c:overlap val="100"/>
        <c:serLines/>
        <c:axId val="188304384"/>
        <c:axId val="188310272"/>
      </c:barChart>
      <c:catAx>
        <c:axId val="188304384"/>
        <c:scaling>
          <c:orientation val="maxMin"/>
        </c:scaling>
        <c:delete val="0"/>
        <c:axPos val="l"/>
        <c:numFmt formatCode="General" sourceLinked="0"/>
        <c:majorTickMark val="out"/>
        <c:minorTickMark val="none"/>
        <c:tickLblPos val="nextTo"/>
        <c:txPr>
          <a:bodyPr/>
          <a:lstStyle/>
          <a:p>
            <a:pPr>
              <a:defRPr b="1"/>
            </a:pPr>
            <a:endParaRPr lang="ja-JP"/>
          </a:p>
        </c:txPr>
        <c:crossAx val="188310272"/>
        <c:crosses val="autoZero"/>
        <c:auto val="1"/>
        <c:lblAlgn val="ctr"/>
        <c:lblOffset val="100"/>
        <c:noMultiLvlLbl val="0"/>
      </c:catAx>
      <c:valAx>
        <c:axId val="18831027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30438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問１５!$F$6:$G$6</c:f>
              <c:numCache>
                <c:formatCode>0.0_ </c:formatCode>
                <c:ptCount val="2"/>
                <c:pt idx="0">
                  <c:v>11.081336405529955</c:v>
                </c:pt>
                <c:pt idx="1">
                  <c:v>11.048617511520739</c:v>
                </c:pt>
              </c:numCache>
            </c:numRef>
          </c:val>
        </c:ser>
        <c:dLbls>
          <c:showLegendKey val="0"/>
          <c:showVal val="0"/>
          <c:showCatName val="0"/>
          <c:showSerName val="0"/>
          <c:showPercent val="0"/>
          <c:showBubbleSize val="0"/>
        </c:dLbls>
        <c:gapWidth val="90"/>
        <c:axId val="188343040"/>
        <c:axId val="188344576"/>
      </c:barChart>
      <c:catAx>
        <c:axId val="188343040"/>
        <c:scaling>
          <c:orientation val="minMax"/>
        </c:scaling>
        <c:delete val="0"/>
        <c:axPos val="b"/>
        <c:numFmt formatCode="General" sourceLinked="0"/>
        <c:majorTickMark val="out"/>
        <c:minorTickMark val="none"/>
        <c:tickLblPos val="nextTo"/>
        <c:crossAx val="188344576"/>
        <c:crosses val="autoZero"/>
        <c:auto val="1"/>
        <c:lblAlgn val="ctr"/>
        <c:lblOffset val="100"/>
        <c:noMultiLvlLbl val="0"/>
      </c:catAx>
      <c:valAx>
        <c:axId val="18834457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834304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問１５!$B$6:$B$11</c:f>
              <c:strCache>
                <c:ptCount val="4"/>
                <c:pt idx="0">
                  <c:v>継ぎ足さない</c:v>
                </c:pt>
                <c:pt idx="1">
                  <c:v>１回継ぎ足す</c:v>
                </c:pt>
                <c:pt idx="2">
                  <c:v>２回以上継ぎ足す</c:v>
                </c:pt>
                <c:pt idx="3">
                  <c:v>食べない</c:v>
                </c:pt>
              </c:strCache>
            </c:strRef>
          </c:cat>
          <c:val>
            <c:numRef>
              <c:f>問１５!$C$6:$C$11</c:f>
              <c:numCache>
                <c:formatCode>0.0_ </c:formatCode>
                <c:ptCount val="6"/>
                <c:pt idx="0">
                  <c:v>11</c:v>
                </c:pt>
                <c:pt idx="1">
                  <c:v>11.3</c:v>
                </c:pt>
                <c:pt idx="2">
                  <c:v>10.5</c:v>
                </c:pt>
                <c:pt idx="3">
                  <c:v>11</c:v>
                </c:pt>
              </c:numCache>
            </c:numRef>
          </c:val>
        </c:ser>
        <c:dLbls>
          <c:showLegendKey val="0"/>
          <c:showVal val="0"/>
          <c:showCatName val="0"/>
          <c:showSerName val="0"/>
          <c:showPercent val="0"/>
          <c:showBubbleSize val="0"/>
        </c:dLbls>
        <c:gapWidth val="90"/>
        <c:axId val="188435072"/>
        <c:axId val="188445056"/>
      </c:barChart>
      <c:catAx>
        <c:axId val="188435072"/>
        <c:scaling>
          <c:orientation val="minMax"/>
        </c:scaling>
        <c:delete val="0"/>
        <c:axPos val="b"/>
        <c:numFmt formatCode="General" sourceLinked="0"/>
        <c:majorTickMark val="out"/>
        <c:minorTickMark val="none"/>
        <c:tickLblPos val="nextTo"/>
        <c:crossAx val="188445056"/>
        <c:crosses val="autoZero"/>
        <c:auto val="1"/>
        <c:lblAlgn val="ctr"/>
        <c:lblOffset val="100"/>
        <c:tickLblSkip val="1"/>
        <c:noMultiLvlLbl val="0"/>
      </c:catAx>
      <c:valAx>
        <c:axId val="18844505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843507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問１６!$B$6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問１６!$D$6:$E$6</c:f>
              <c:numCache>
                <c:formatCode>0.0%</c:formatCode>
                <c:ptCount val="2"/>
                <c:pt idx="0">
                  <c:v>9.2865232163080402E-2</c:v>
                </c:pt>
                <c:pt idx="1">
                  <c:v>0.33805209513023771</c:v>
                </c:pt>
              </c:numCache>
            </c:numRef>
          </c:val>
        </c:ser>
        <c:ser>
          <c:idx val="1"/>
          <c:order val="1"/>
          <c:tx>
            <c:strRef>
              <c:f>問１６!$B$7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問１６!$D$7:$E$7</c:f>
              <c:numCache>
                <c:formatCode>0.0%</c:formatCode>
                <c:ptCount val="2"/>
                <c:pt idx="0">
                  <c:v>0.49037372593431483</c:v>
                </c:pt>
                <c:pt idx="1">
                  <c:v>0.40430351075877691</c:v>
                </c:pt>
              </c:numCache>
            </c:numRef>
          </c:val>
        </c:ser>
        <c:ser>
          <c:idx val="2"/>
          <c:order val="2"/>
          <c:tx>
            <c:strRef>
              <c:f>問１６!$B$8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問１６!$D$8:$E$8</c:f>
              <c:numCache>
                <c:formatCode>0.0%</c:formatCode>
                <c:ptCount val="2"/>
                <c:pt idx="0">
                  <c:v>0.31823329558323898</c:v>
                </c:pt>
                <c:pt idx="1">
                  <c:v>0.19648924122310307</c:v>
                </c:pt>
              </c:numCache>
            </c:numRef>
          </c:val>
        </c:ser>
        <c:ser>
          <c:idx val="3"/>
          <c:order val="3"/>
          <c:tx>
            <c:strRef>
              <c:f>問１６!$B$9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問１６!$D$9:$E$9</c:f>
              <c:numCache>
                <c:formatCode>0.0%</c:formatCode>
                <c:ptCount val="2"/>
                <c:pt idx="0">
                  <c:v>7.4745186862967161E-2</c:v>
                </c:pt>
                <c:pt idx="1">
                  <c:v>4.8131370328425821E-2</c:v>
                </c:pt>
              </c:numCache>
            </c:numRef>
          </c:val>
        </c:ser>
        <c:ser>
          <c:idx val="4"/>
          <c:order val="4"/>
          <c:tx>
            <c:strRef>
              <c:f>問１６!$B$10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問１６!$D$10:$E$10</c:f>
              <c:numCache>
                <c:formatCode>0.0%</c:formatCode>
                <c:ptCount val="2"/>
                <c:pt idx="0">
                  <c:v>2.1517553793884484E-2</c:v>
                </c:pt>
                <c:pt idx="1">
                  <c:v>1.189127972819932E-2</c:v>
                </c:pt>
              </c:numCache>
            </c:numRef>
          </c:val>
        </c:ser>
        <c:ser>
          <c:idx val="5"/>
          <c:order val="5"/>
          <c:tx>
            <c:strRef>
              <c:f>問１６!$B$11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問１６!$D$11:$E$11</c:f>
              <c:numCache>
                <c:formatCode>0.0%</c:formatCode>
                <c:ptCount val="2"/>
                <c:pt idx="0">
                  <c:v>2.2650056625141564E-3</c:v>
                </c:pt>
                <c:pt idx="1">
                  <c:v>1.1325028312570782E-3</c:v>
                </c:pt>
              </c:numCache>
            </c:numRef>
          </c:val>
        </c:ser>
        <c:dLbls>
          <c:showLegendKey val="0"/>
          <c:showVal val="1"/>
          <c:showCatName val="0"/>
          <c:showSerName val="0"/>
          <c:showPercent val="0"/>
          <c:showBubbleSize val="0"/>
        </c:dLbls>
        <c:gapWidth val="150"/>
        <c:overlap val="100"/>
        <c:serLines/>
        <c:axId val="179039232"/>
        <c:axId val="187716352"/>
      </c:barChart>
      <c:catAx>
        <c:axId val="179039232"/>
        <c:scaling>
          <c:orientation val="maxMin"/>
        </c:scaling>
        <c:delete val="0"/>
        <c:axPos val="l"/>
        <c:numFmt formatCode="General" sourceLinked="0"/>
        <c:majorTickMark val="out"/>
        <c:minorTickMark val="none"/>
        <c:tickLblPos val="nextTo"/>
        <c:txPr>
          <a:bodyPr/>
          <a:lstStyle/>
          <a:p>
            <a:pPr>
              <a:defRPr b="1"/>
            </a:pPr>
            <a:endParaRPr lang="ja-JP"/>
          </a:p>
        </c:txPr>
        <c:crossAx val="187716352"/>
        <c:crosses val="autoZero"/>
        <c:auto val="1"/>
        <c:lblAlgn val="ctr"/>
        <c:lblOffset val="100"/>
        <c:noMultiLvlLbl val="0"/>
      </c:catAx>
      <c:valAx>
        <c:axId val="18771635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7903923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問１６!$F$6:$G$6</c:f>
              <c:numCache>
                <c:formatCode>0.0_ </c:formatCode>
                <c:ptCount val="2"/>
                <c:pt idx="0">
                  <c:v>11.084484711211779</c:v>
                </c:pt>
                <c:pt idx="1">
                  <c:v>11.165515288788219</c:v>
                </c:pt>
              </c:numCache>
            </c:numRef>
          </c:val>
        </c:ser>
        <c:dLbls>
          <c:showLegendKey val="0"/>
          <c:showVal val="0"/>
          <c:showCatName val="0"/>
          <c:showSerName val="0"/>
          <c:showPercent val="0"/>
          <c:showBubbleSize val="0"/>
        </c:dLbls>
        <c:gapWidth val="90"/>
        <c:axId val="187564800"/>
        <c:axId val="187566336"/>
      </c:barChart>
      <c:catAx>
        <c:axId val="187564800"/>
        <c:scaling>
          <c:orientation val="minMax"/>
        </c:scaling>
        <c:delete val="0"/>
        <c:axPos val="b"/>
        <c:numFmt formatCode="General" sourceLinked="0"/>
        <c:majorTickMark val="out"/>
        <c:minorTickMark val="none"/>
        <c:tickLblPos val="nextTo"/>
        <c:crossAx val="187566336"/>
        <c:crosses val="autoZero"/>
        <c:auto val="1"/>
        <c:lblAlgn val="ctr"/>
        <c:lblOffset val="100"/>
        <c:noMultiLvlLbl val="0"/>
      </c:catAx>
      <c:valAx>
        <c:axId val="18756633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756480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問１６!$B$6:$B$11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問１６!$C$6:$C$11</c:f>
              <c:numCache>
                <c:formatCode>0.0_ </c:formatCode>
                <c:ptCount val="6"/>
                <c:pt idx="0">
                  <c:v>11.4</c:v>
                </c:pt>
                <c:pt idx="1">
                  <c:v>11</c:v>
                </c:pt>
                <c:pt idx="2">
                  <c:v>11.1</c:v>
                </c:pt>
                <c:pt idx="3">
                  <c:v>11.3</c:v>
                </c:pt>
                <c:pt idx="4">
                  <c:v>10.7</c:v>
                </c:pt>
                <c:pt idx="5">
                  <c:v>10.8</c:v>
                </c:pt>
              </c:numCache>
            </c:numRef>
          </c:val>
        </c:ser>
        <c:dLbls>
          <c:showLegendKey val="0"/>
          <c:showVal val="0"/>
          <c:showCatName val="0"/>
          <c:showSerName val="0"/>
          <c:showPercent val="0"/>
          <c:showBubbleSize val="0"/>
        </c:dLbls>
        <c:gapWidth val="90"/>
        <c:axId val="187595392"/>
        <c:axId val="187605376"/>
      </c:barChart>
      <c:catAx>
        <c:axId val="187595392"/>
        <c:scaling>
          <c:orientation val="minMax"/>
        </c:scaling>
        <c:delete val="0"/>
        <c:axPos val="b"/>
        <c:numFmt formatCode="General" sourceLinked="0"/>
        <c:majorTickMark val="out"/>
        <c:minorTickMark val="none"/>
        <c:tickLblPos val="nextTo"/>
        <c:crossAx val="187605376"/>
        <c:crosses val="autoZero"/>
        <c:auto val="1"/>
        <c:lblAlgn val="ctr"/>
        <c:lblOffset val="100"/>
        <c:tickLblSkip val="1"/>
        <c:noMultiLvlLbl val="0"/>
      </c:catAx>
      <c:valAx>
        <c:axId val="18760537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759539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問１７!$B$6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問１７!$D$6:$E$6</c:f>
              <c:numCache>
                <c:formatCode>0.0%</c:formatCode>
                <c:ptCount val="2"/>
                <c:pt idx="0">
                  <c:v>6.3708759954493738E-2</c:v>
                </c:pt>
                <c:pt idx="1">
                  <c:v>0.3452787258248009</c:v>
                </c:pt>
              </c:numCache>
            </c:numRef>
          </c:val>
        </c:ser>
        <c:ser>
          <c:idx val="1"/>
          <c:order val="1"/>
          <c:tx>
            <c:strRef>
              <c:f>問１７!$B$7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問１７!$D$7:$E$7</c:f>
              <c:numCache>
                <c:formatCode>0.0%</c:formatCode>
                <c:ptCount val="2"/>
                <c:pt idx="0">
                  <c:v>0.56313993174061439</c:v>
                </c:pt>
                <c:pt idx="1">
                  <c:v>0.43572241183162685</c:v>
                </c:pt>
              </c:numCache>
            </c:numRef>
          </c:val>
        </c:ser>
        <c:ser>
          <c:idx val="2"/>
          <c:order val="2"/>
          <c:tx>
            <c:strRef>
              <c:f>問１７!$B$8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問１７!$D$8:$E$8</c:f>
              <c:numCache>
                <c:formatCode>0.0%</c:formatCode>
                <c:ptCount val="2"/>
                <c:pt idx="0">
                  <c:v>0.30830489192263938</c:v>
                </c:pt>
                <c:pt idx="1">
                  <c:v>0.17974971558589306</c:v>
                </c:pt>
              </c:numCache>
            </c:numRef>
          </c:val>
        </c:ser>
        <c:ser>
          <c:idx val="3"/>
          <c:order val="3"/>
          <c:tx>
            <c:strRef>
              <c:f>問１７!$B$9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問１７!$D$9:$E$9</c:f>
              <c:numCache>
                <c:formatCode>0.0%</c:formatCode>
                <c:ptCount val="2"/>
                <c:pt idx="0">
                  <c:v>5.1194539249146756E-2</c:v>
                </c:pt>
                <c:pt idx="1">
                  <c:v>3.1285551763367461E-2</c:v>
                </c:pt>
              </c:numCache>
            </c:numRef>
          </c:val>
        </c:ser>
        <c:ser>
          <c:idx val="4"/>
          <c:order val="4"/>
          <c:tx>
            <c:strRef>
              <c:f>問１７!$B$10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問１７!$D$10:$E$10</c:f>
              <c:numCache>
                <c:formatCode>0.0%</c:formatCode>
                <c:ptCount val="2"/>
                <c:pt idx="0">
                  <c:v>1.1376564277588168E-2</c:v>
                </c:pt>
                <c:pt idx="1">
                  <c:v>6.8259385665529011E-3</c:v>
                </c:pt>
              </c:numCache>
            </c:numRef>
          </c:val>
        </c:ser>
        <c:ser>
          <c:idx val="5"/>
          <c:order val="5"/>
          <c:tx>
            <c:strRef>
              <c:f>問１７!$B$11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問１７!$D$11:$E$11</c:f>
              <c:numCache>
                <c:formatCode>0.0%</c:formatCode>
                <c:ptCount val="2"/>
                <c:pt idx="0">
                  <c:v>2.2753128555176336E-3</c:v>
                </c:pt>
                <c:pt idx="1">
                  <c:v>1.1376564277588168E-3</c:v>
                </c:pt>
              </c:numCache>
            </c:numRef>
          </c:val>
        </c:ser>
        <c:dLbls>
          <c:showLegendKey val="0"/>
          <c:showVal val="1"/>
          <c:showCatName val="0"/>
          <c:showSerName val="0"/>
          <c:showPercent val="0"/>
          <c:showBubbleSize val="0"/>
        </c:dLbls>
        <c:gapWidth val="150"/>
        <c:overlap val="100"/>
        <c:serLines/>
        <c:axId val="188812288"/>
        <c:axId val="188842752"/>
      </c:barChart>
      <c:catAx>
        <c:axId val="188812288"/>
        <c:scaling>
          <c:orientation val="maxMin"/>
        </c:scaling>
        <c:delete val="0"/>
        <c:axPos val="l"/>
        <c:numFmt formatCode="General" sourceLinked="0"/>
        <c:majorTickMark val="out"/>
        <c:minorTickMark val="none"/>
        <c:tickLblPos val="nextTo"/>
        <c:txPr>
          <a:bodyPr/>
          <a:lstStyle/>
          <a:p>
            <a:pPr>
              <a:defRPr b="1"/>
            </a:pPr>
            <a:endParaRPr lang="ja-JP"/>
          </a:p>
        </c:txPr>
        <c:crossAx val="188842752"/>
        <c:crosses val="autoZero"/>
        <c:auto val="1"/>
        <c:lblAlgn val="ctr"/>
        <c:lblOffset val="100"/>
        <c:noMultiLvlLbl val="0"/>
      </c:catAx>
      <c:valAx>
        <c:axId val="18884275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812288"/>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問２!$F$6:$G$6</c:f>
              <c:numCache>
                <c:formatCode>0.0_ </c:formatCode>
                <c:ptCount val="2"/>
                <c:pt idx="0">
                  <c:v>11.15932560590095</c:v>
                </c:pt>
                <c:pt idx="1">
                  <c:v>11.013382507903057</c:v>
                </c:pt>
              </c:numCache>
            </c:numRef>
          </c:val>
        </c:ser>
        <c:dLbls>
          <c:showLegendKey val="0"/>
          <c:showVal val="0"/>
          <c:showCatName val="0"/>
          <c:showSerName val="0"/>
          <c:showPercent val="0"/>
          <c:showBubbleSize val="0"/>
        </c:dLbls>
        <c:gapWidth val="90"/>
        <c:axId val="169262080"/>
        <c:axId val="169272064"/>
      </c:barChart>
      <c:catAx>
        <c:axId val="169262080"/>
        <c:scaling>
          <c:orientation val="minMax"/>
        </c:scaling>
        <c:delete val="0"/>
        <c:axPos val="b"/>
        <c:numFmt formatCode="General" sourceLinked="0"/>
        <c:majorTickMark val="out"/>
        <c:minorTickMark val="none"/>
        <c:tickLblPos val="nextTo"/>
        <c:crossAx val="169272064"/>
        <c:crosses val="autoZero"/>
        <c:auto val="1"/>
        <c:lblAlgn val="ctr"/>
        <c:lblOffset val="100"/>
        <c:noMultiLvlLbl val="0"/>
      </c:catAx>
      <c:valAx>
        <c:axId val="16927206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6926208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問１７!$F$6:$G$6</c:f>
              <c:numCache>
                <c:formatCode>0.0_ </c:formatCode>
                <c:ptCount val="2"/>
                <c:pt idx="0">
                  <c:v>11.082821387940841</c:v>
                </c:pt>
                <c:pt idx="1">
                  <c:v>11.019055745164961</c:v>
                </c:pt>
              </c:numCache>
            </c:numRef>
          </c:val>
        </c:ser>
        <c:dLbls>
          <c:showLegendKey val="0"/>
          <c:showVal val="0"/>
          <c:showCatName val="0"/>
          <c:showSerName val="0"/>
          <c:showPercent val="0"/>
          <c:showBubbleSize val="0"/>
        </c:dLbls>
        <c:gapWidth val="90"/>
        <c:axId val="189137664"/>
        <c:axId val="189139200"/>
      </c:barChart>
      <c:catAx>
        <c:axId val="189137664"/>
        <c:scaling>
          <c:orientation val="minMax"/>
        </c:scaling>
        <c:delete val="0"/>
        <c:axPos val="b"/>
        <c:numFmt formatCode="General" sourceLinked="0"/>
        <c:majorTickMark val="out"/>
        <c:minorTickMark val="none"/>
        <c:tickLblPos val="nextTo"/>
        <c:crossAx val="189139200"/>
        <c:crosses val="autoZero"/>
        <c:auto val="1"/>
        <c:lblAlgn val="ctr"/>
        <c:lblOffset val="100"/>
        <c:noMultiLvlLbl val="0"/>
      </c:catAx>
      <c:valAx>
        <c:axId val="18913920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913766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問１７!$B$6:$B$11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問１７!$C$6:$C$11</c:f>
              <c:numCache>
                <c:formatCode>0.0_ </c:formatCode>
                <c:ptCount val="6"/>
                <c:pt idx="0">
                  <c:v>10.9</c:v>
                </c:pt>
                <c:pt idx="1">
                  <c:v>11</c:v>
                </c:pt>
                <c:pt idx="2">
                  <c:v>11.2</c:v>
                </c:pt>
                <c:pt idx="3">
                  <c:v>11.8</c:v>
                </c:pt>
                <c:pt idx="4">
                  <c:v>10.4</c:v>
                </c:pt>
                <c:pt idx="5">
                  <c:v>8.1</c:v>
                </c:pt>
              </c:numCache>
            </c:numRef>
          </c:val>
        </c:ser>
        <c:dLbls>
          <c:showLegendKey val="0"/>
          <c:showVal val="0"/>
          <c:showCatName val="0"/>
          <c:showSerName val="0"/>
          <c:showPercent val="0"/>
          <c:showBubbleSize val="0"/>
        </c:dLbls>
        <c:gapWidth val="90"/>
        <c:axId val="189168256"/>
        <c:axId val="189174144"/>
      </c:barChart>
      <c:catAx>
        <c:axId val="189168256"/>
        <c:scaling>
          <c:orientation val="minMax"/>
        </c:scaling>
        <c:delete val="0"/>
        <c:axPos val="b"/>
        <c:numFmt formatCode="General" sourceLinked="0"/>
        <c:majorTickMark val="out"/>
        <c:minorTickMark val="none"/>
        <c:tickLblPos val="nextTo"/>
        <c:crossAx val="189174144"/>
        <c:crosses val="autoZero"/>
        <c:auto val="1"/>
        <c:lblAlgn val="ctr"/>
        <c:lblOffset val="100"/>
        <c:tickLblSkip val="1"/>
        <c:noMultiLvlLbl val="0"/>
      </c:catAx>
      <c:valAx>
        <c:axId val="18917414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916825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問１８!$B$6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問１８!$D$6:$E$6</c:f>
              <c:numCache>
                <c:formatCode>0.0%</c:formatCode>
                <c:ptCount val="2"/>
                <c:pt idx="0">
                  <c:v>5.3227633069082674E-2</c:v>
                </c:pt>
                <c:pt idx="1">
                  <c:v>0.24462061155152881</c:v>
                </c:pt>
              </c:numCache>
            </c:numRef>
          </c:val>
        </c:ser>
        <c:ser>
          <c:idx val="1"/>
          <c:order val="1"/>
          <c:tx>
            <c:strRef>
              <c:f>問１８!$B$7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問１８!$D$7:$E$7</c:f>
              <c:numCache>
                <c:formatCode>0.0%</c:formatCode>
                <c:ptCount val="2"/>
                <c:pt idx="0">
                  <c:v>0.38278595696489243</c:v>
                </c:pt>
                <c:pt idx="1">
                  <c:v>0.37825594563986409</c:v>
                </c:pt>
              </c:numCache>
            </c:numRef>
          </c:val>
        </c:ser>
        <c:ser>
          <c:idx val="2"/>
          <c:order val="2"/>
          <c:tx>
            <c:strRef>
              <c:f>問１８!$B$8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問１８!$D$8:$E$8</c:f>
              <c:numCache>
                <c:formatCode>0.0%</c:formatCode>
                <c:ptCount val="2"/>
                <c:pt idx="0">
                  <c:v>0.37372593431483581</c:v>
                </c:pt>
                <c:pt idx="1">
                  <c:v>0.26727066817667045</c:v>
                </c:pt>
              </c:numCache>
            </c:numRef>
          </c:val>
        </c:ser>
        <c:ser>
          <c:idx val="3"/>
          <c:order val="3"/>
          <c:tx>
            <c:strRef>
              <c:f>問１８!$B$9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問１８!$D$9:$E$9</c:f>
              <c:numCache>
                <c:formatCode>0.0%</c:formatCode>
                <c:ptCount val="2"/>
                <c:pt idx="0">
                  <c:v>0.16081540203850508</c:v>
                </c:pt>
                <c:pt idx="1">
                  <c:v>9.3997734994337473E-2</c:v>
                </c:pt>
              </c:numCache>
            </c:numRef>
          </c:val>
        </c:ser>
        <c:ser>
          <c:idx val="4"/>
          <c:order val="4"/>
          <c:tx>
            <c:strRef>
              <c:f>問１８!$B$10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問１８!$D$10:$E$10</c:f>
              <c:numCache>
                <c:formatCode>0.0%</c:formatCode>
                <c:ptCount val="2"/>
                <c:pt idx="0">
                  <c:v>2.7180067950169876E-2</c:v>
                </c:pt>
                <c:pt idx="1">
                  <c:v>1.4722536806342015E-2</c:v>
                </c:pt>
              </c:numCache>
            </c:numRef>
          </c:val>
        </c:ser>
        <c:ser>
          <c:idx val="5"/>
          <c:order val="5"/>
          <c:tx>
            <c:strRef>
              <c:f>問１８!$B$11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問１８!$D$11:$E$11</c:f>
              <c:numCache>
                <c:formatCode>0.0%</c:formatCode>
                <c:ptCount val="2"/>
                <c:pt idx="0">
                  <c:v>2.2650056625141564E-3</c:v>
                </c:pt>
                <c:pt idx="1">
                  <c:v>1.1325028312570782E-3</c:v>
                </c:pt>
              </c:numCache>
            </c:numRef>
          </c:val>
        </c:ser>
        <c:dLbls>
          <c:showLegendKey val="0"/>
          <c:showVal val="1"/>
          <c:showCatName val="0"/>
          <c:showSerName val="0"/>
          <c:showPercent val="0"/>
          <c:showBubbleSize val="0"/>
        </c:dLbls>
        <c:gapWidth val="150"/>
        <c:overlap val="100"/>
        <c:serLines/>
        <c:axId val="188886016"/>
        <c:axId val="188896000"/>
      </c:barChart>
      <c:catAx>
        <c:axId val="188886016"/>
        <c:scaling>
          <c:orientation val="maxMin"/>
        </c:scaling>
        <c:delete val="0"/>
        <c:axPos val="l"/>
        <c:numFmt formatCode="General" sourceLinked="0"/>
        <c:majorTickMark val="out"/>
        <c:minorTickMark val="none"/>
        <c:tickLblPos val="nextTo"/>
        <c:txPr>
          <a:bodyPr/>
          <a:lstStyle/>
          <a:p>
            <a:pPr>
              <a:defRPr b="1"/>
            </a:pPr>
            <a:endParaRPr lang="ja-JP"/>
          </a:p>
        </c:txPr>
        <c:crossAx val="188896000"/>
        <c:crosses val="autoZero"/>
        <c:auto val="1"/>
        <c:lblAlgn val="ctr"/>
        <c:lblOffset val="100"/>
        <c:noMultiLvlLbl val="0"/>
      </c:catAx>
      <c:valAx>
        <c:axId val="18889600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88601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問１８!$F$6:$G$6</c:f>
              <c:numCache>
                <c:formatCode>0.0_ </c:formatCode>
                <c:ptCount val="2"/>
                <c:pt idx="0">
                  <c:v>11.072253680634201</c:v>
                </c:pt>
                <c:pt idx="1">
                  <c:v>11.169988674971686</c:v>
                </c:pt>
              </c:numCache>
            </c:numRef>
          </c:val>
        </c:ser>
        <c:dLbls>
          <c:showLegendKey val="0"/>
          <c:showVal val="0"/>
          <c:showCatName val="0"/>
          <c:showSerName val="0"/>
          <c:showPercent val="0"/>
          <c:showBubbleSize val="0"/>
        </c:dLbls>
        <c:gapWidth val="90"/>
        <c:axId val="187626240"/>
        <c:axId val="187627776"/>
      </c:barChart>
      <c:catAx>
        <c:axId val="187626240"/>
        <c:scaling>
          <c:orientation val="minMax"/>
        </c:scaling>
        <c:delete val="0"/>
        <c:axPos val="b"/>
        <c:numFmt formatCode="General" sourceLinked="0"/>
        <c:majorTickMark val="out"/>
        <c:minorTickMark val="none"/>
        <c:tickLblPos val="nextTo"/>
        <c:crossAx val="187627776"/>
        <c:crosses val="autoZero"/>
        <c:auto val="1"/>
        <c:lblAlgn val="ctr"/>
        <c:lblOffset val="100"/>
        <c:noMultiLvlLbl val="0"/>
      </c:catAx>
      <c:valAx>
        <c:axId val="18762777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762624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問１８!$B$6:$B$11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問１８!$C$6:$C$11</c:f>
              <c:numCache>
                <c:formatCode>0.0_ </c:formatCode>
                <c:ptCount val="6"/>
                <c:pt idx="0">
                  <c:v>11.6</c:v>
                </c:pt>
                <c:pt idx="1">
                  <c:v>11</c:v>
                </c:pt>
                <c:pt idx="2">
                  <c:v>11</c:v>
                </c:pt>
                <c:pt idx="3">
                  <c:v>11.2</c:v>
                </c:pt>
                <c:pt idx="4">
                  <c:v>11.3</c:v>
                </c:pt>
                <c:pt idx="5">
                  <c:v>11</c:v>
                </c:pt>
              </c:numCache>
            </c:numRef>
          </c:val>
        </c:ser>
        <c:dLbls>
          <c:showLegendKey val="0"/>
          <c:showVal val="0"/>
          <c:showCatName val="0"/>
          <c:showSerName val="0"/>
          <c:showPercent val="0"/>
          <c:showBubbleSize val="0"/>
        </c:dLbls>
        <c:gapWidth val="90"/>
        <c:axId val="188938880"/>
        <c:axId val="189198720"/>
      </c:barChart>
      <c:catAx>
        <c:axId val="188938880"/>
        <c:scaling>
          <c:orientation val="minMax"/>
        </c:scaling>
        <c:delete val="0"/>
        <c:axPos val="b"/>
        <c:numFmt formatCode="General" sourceLinked="0"/>
        <c:majorTickMark val="out"/>
        <c:minorTickMark val="none"/>
        <c:tickLblPos val="nextTo"/>
        <c:crossAx val="189198720"/>
        <c:crosses val="autoZero"/>
        <c:auto val="1"/>
        <c:lblAlgn val="ctr"/>
        <c:lblOffset val="100"/>
        <c:tickLblSkip val="1"/>
        <c:noMultiLvlLbl val="0"/>
      </c:catAx>
      <c:valAx>
        <c:axId val="18919872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8938880"/>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問１９!$B$6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問１９!$D$6:$E$6</c:f>
              <c:numCache>
                <c:formatCode>0.0%</c:formatCode>
                <c:ptCount val="2"/>
                <c:pt idx="0">
                  <c:v>0.15981735159817351</c:v>
                </c:pt>
                <c:pt idx="1">
                  <c:v>0.50171232876712324</c:v>
                </c:pt>
              </c:numCache>
            </c:numRef>
          </c:val>
        </c:ser>
        <c:ser>
          <c:idx val="1"/>
          <c:order val="1"/>
          <c:tx>
            <c:strRef>
              <c:f>問１９!$B$7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問１９!$D$7:$E$7</c:f>
              <c:numCache>
                <c:formatCode>0.0%</c:formatCode>
                <c:ptCount val="2"/>
                <c:pt idx="0">
                  <c:v>0.68378995433789957</c:v>
                </c:pt>
                <c:pt idx="1">
                  <c:v>0.41095890410958907</c:v>
                </c:pt>
              </c:numCache>
            </c:numRef>
          </c:val>
        </c:ser>
        <c:ser>
          <c:idx val="2"/>
          <c:order val="2"/>
          <c:tx>
            <c:strRef>
              <c:f>問１９!$B$8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問１９!$D$8:$E$8</c:f>
              <c:numCache>
                <c:formatCode>0.0%</c:formatCode>
                <c:ptCount val="2"/>
                <c:pt idx="0">
                  <c:v>0.13812785388127855</c:v>
                </c:pt>
                <c:pt idx="1">
                  <c:v>7.7625570776255703E-2</c:v>
                </c:pt>
              </c:numCache>
            </c:numRef>
          </c:val>
        </c:ser>
        <c:ser>
          <c:idx val="3"/>
          <c:order val="3"/>
          <c:tx>
            <c:strRef>
              <c:f>問１９!$B$9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問１９!$D$9:$E$9</c:f>
              <c:numCache>
                <c:formatCode>0.0%</c:formatCode>
                <c:ptCount val="2"/>
                <c:pt idx="0">
                  <c:v>1.7123287671232876E-2</c:v>
                </c:pt>
                <c:pt idx="1">
                  <c:v>9.1324200913242004E-3</c:v>
                </c:pt>
              </c:numCache>
            </c:numRef>
          </c:val>
        </c:ser>
        <c:ser>
          <c:idx val="4"/>
          <c:order val="4"/>
          <c:tx>
            <c:strRef>
              <c:f>問１９!$B$10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問１９!$D$10:$E$10</c:f>
              <c:numCache>
                <c:formatCode>0.0%</c:formatCode>
                <c:ptCount val="2"/>
                <c:pt idx="0">
                  <c:v>1.1415525114155251E-3</c:v>
                </c:pt>
                <c:pt idx="1">
                  <c:v>5.7077625570776253E-4</c:v>
                </c:pt>
              </c:numCache>
            </c:numRef>
          </c:val>
        </c:ser>
        <c:ser>
          <c:idx val="5"/>
          <c:order val="5"/>
          <c:tx>
            <c:strRef>
              <c:f>問１９!$B$11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問１９!$D$11:$E$11</c:f>
              <c:numCache>
                <c:formatCode>0.0%</c:formatCode>
                <c:ptCount val="2"/>
                <c:pt idx="0">
                  <c:v>0</c:v>
                </c:pt>
                <c:pt idx="1">
                  <c:v>0</c:v>
                </c:pt>
              </c:numCache>
            </c:numRef>
          </c:val>
        </c:ser>
        <c:dLbls>
          <c:showLegendKey val="0"/>
          <c:showVal val="1"/>
          <c:showCatName val="0"/>
          <c:showSerName val="0"/>
          <c:showPercent val="0"/>
          <c:showBubbleSize val="0"/>
        </c:dLbls>
        <c:gapWidth val="150"/>
        <c:overlap val="100"/>
        <c:serLines/>
        <c:axId val="189033472"/>
        <c:axId val="189043456"/>
      </c:barChart>
      <c:catAx>
        <c:axId val="189033472"/>
        <c:scaling>
          <c:orientation val="maxMin"/>
        </c:scaling>
        <c:delete val="0"/>
        <c:axPos val="l"/>
        <c:numFmt formatCode="General" sourceLinked="0"/>
        <c:majorTickMark val="out"/>
        <c:minorTickMark val="none"/>
        <c:tickLblPos val="nextTo"/>
        <c:txPr>
          <a:bodyPr/>
          <a:lstStyle/>
          <a:p>
            <a:pPr>
              <a:defRPr b="1"/>
            </a:pPr>
            <a:endParaRPr lang="ja-JP"/>
          </a:p>
        </c:txPr>
        <c:crossAx val="189043456"/>
        <c:crosses val="autoZero"/>
        <c:auto val="1"/>
        <c:lblAlgn val="ctr"/>
        <c:lblOffset val="100"/>
        <c:noMultiLvlLbl val="0"/>
      </c:catAx>
      <c:valAx>
        <c:axId val="18904345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903347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問１９!$F$6:$G$6</c:f>
              <c:numCache>
                <c:formatCode>0.0_ </c:formatCode>
                <c:ptCount val="2"/>
                <c:pt idx="0">
                  <c:v>11.09041095890411</c:v>
                </c:pt>
                <c:pt idx="1">
                  <c:v>10.973915525114155</c:v>
                </c:pt>
              </c:numCache>
            </c:numRef>
          </c:val>
        </c:ser>
        <c:dLbls>
          <c:showLegendKey val="0"/>
          <c:showVal val="0"/>
          <c:showCatName val="0"/>
          <c:showSerName val="0"/>
          <c:showPercent val="0"/>
          <c:showBubbleSize val="0"/>
        </c:dLbls>
        <c:gapWidth val="90"/>
        <c:axId val="189596416"/>
        <c:axId val="189597952"/>
      </c:barChart>
      <c:catAx>
        <c:axId val="189596416"/>
        <c:scaling>
          <c:orientation val="minMax"/>
        </c:scaling>
        <c:delete val="0"/>
        <c:axPos val="b"/>
        <c:numFmt formatCode="General" sourceLinked="0"/>
        <c:majorTickMark val="out"/>
        <c:minorTickMark val="none"/>
        <c:tickLblPos val="nextTo"/>
        <c:crossAx val="189597952"/>
        <c:crosses val="autoZero"/>
        <c:auto val="1"/>
        <c:lblAlgn val="ctr"/>
        <c:lblOffset val="100"/>
        <c:noMultiLvlLbl val="0"/>
      </c:catAx>
      <c:valAx>
        <c:axId val="18959795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959641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問１９!$B$6:$B$11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問１９!$C$6:$C$11</c:f>
              <c:numCache>
                <c:formatCode>0.0_ </c:formatCode>
                <c:ptCount val="6"/>
                <c:pt idx="0">
                  <c:v>10.8</c:v>
                </c:pt>
                <c:pt idx="1">
                  <c:v>11.2</c:v>
                </c:pt>
                <c:pt idx="2">
                  <c:v>10.9</c:v>
                </c:pt>
                <c:pt idx="3">
                  <c:v>11.2</c:v>
                </c:pt>
                <c:pt idx="4">
                  <c:v>7.5</c:v>
                </c:pt>
                <c:pt idx="5">
                  <c:v>0</c:v>
                </c:pt>
              </c:numCache>
            </c:numRef>
          </c:val>
        </c:ser>
        <c:dLbls>
          <c:showLegendKey val="0"/>
          <c:showVal val="0"/>
          <c:showCatName val="0"/>
          <c:showSerName val="0"/>
          <c:showPercent val="0"/>
          <c:showBubbleSize val="0"/>
        </c:dLbls>
        <c:gapWidth val="90"/>
        <c:axId val="189618816"/>
        <c:axId val="189649280"/>
      </c:barChart>
      <c:catAx>
        <c:axId val="189618816"/>
        <c:scaling>
          <c:orientation val="minMax"/>
        </c:scaling>
        <c:delete val="0"/>
        <c:axPos val="b"/>
        <c:numFmt formatCode="General" sourceLinked="0"/>
        <c:majorTickMark val="out"/>
        <c:minorTickMark val="none"/>
        <c:tickLblPos val="nextTo"/>
        <c:crossAx val="189649280"/>
        <c:crosses val="autoZero"/>
        <c:auto val="1"/>
        <c:lblAlgn val="ctr"/>
        <c:lblOffset val="100"/>
        <c:tickLblSkip val="1"/>
        <c:noMultiLvlLbl val="0"/>
      </c:catAx>
      <c:valAx>
        <c:axId val="18964928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961881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問２０!$B$6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問２０!$D$6:$E$6</c:f>
              <c:numCache>
                <c:formatCode>0.0%</c:formatCode>
                <c:ptCount val="2"/>
                <c:pt idx="0">
                  <c:v>4.2285714285714288E-2</c:v>
                </c:pt>
                <c:pt idx="1">
                  <c:v>0.42571428571428571</c:v>
                </c:pt>
              </c:numCache>
            </c:numRef>
          </c:val>
        </c:ser>
        <c:ser>
          <c:idx val="1"/>
          <c:order val="1"/>
          <c:tx>
            <c:strRef>
              <c:f>問２０!$B$7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問２０!$D$7:$E$7</c:f>
              <c:numCache>
                <c:formatCode>0.0%</c:formatCode>
                <c:ptCount val="2"/>
                <c:pt idx="0">
                  <c:v>0.7668571428571429</c:v>
                </c:pt>
                <c:pt idx="1">
                  <c:v>0.47142857142857142</c:v>
                </c:pt>
              </c:numCache>
            </c:numRef>
          </c:val>
        </c:ser>
        <c:ser>
          <c:idx val="2"/>
          <c:order val="2"/>
          <c:tx>
            <c:strRef>
              <c:f>問２０!$B$8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問２０!$D$8:$E$8</c:f>
              <c:numCache>
                <c:formatCode>0.0%</c:formatCode>
                <c:ptCount val="2"/>
                <c:pt idx="0">
                  <c:v>0.17599999999999999</c:v>
                </c:pt>
                <c:pt idx="1">
                  <c:v>9.4285714285714278E-2</c:v>
                </c:pt>
              </c:numCache>
            </c:numRef>
          </c:val>
        </c:ser>
        <c:ser>
          <c:idx val="3"/>
          <c:order val="3"/>
          <c:tx>
            <c:strRef>
              <c:f>問２０!$B$9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問２０!$D$9:$E$9</c:f>
              <c:numCache>
                <c:formatCode>0.0%</c:formatCode>
                <c:ptCount val="2"/>
                <c:pt idx="0">
                  <c:v>1.2571428571428572E-2</c:v>
                </c:pt>
                <c:pt idx="1">
                  <c:v>7.4285714285714285E-3</c:v>
                </c:pt>
              </c:numCache>
            </c:numRef>
          </c:val>
        </c:ser>
        <c:ser>
          <c:idx val="4"/>
          <c:order val="4"/>
          <c:tx>
            <c:strRef>
              <c:f>問２０!$B$10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問２０!$D$10:$E$10</c:f>
              <c:numCache>
                <c:formatCode>0.0%</c:formatCode>
                <c:ptCount val="2"/>
                <c:pt idx="0">
                  <c:v>2.2857142857142859E-3</c:v>
                </c:pt>
                <c:pt idx="1">
                  <c:v>1.1428571428571429E-3</c:v>
                </c:pt>
              </c:numCache>
            </c:numRef>
          </c:val>
        </c:ser>
        <c:ser>
          <c:idx val="5"/>
          <c:order val="5"/>
          <c:tx>
            <c:strRef>
              <c:f>問２０!$B$11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問２０!$D$11:$E$11</c:f>
              <c:numCache>
                <c:formatCode>0.0%</c:formatCode>
                <c:ptCount val="2"/>
                <c:pt idx="0">
                  <c:v>0</c:v>
                </c:pt>
                <c:pt idx="1">
                  <c:v>0</c:v>
                </c:pt>
              </c:numCache>
            </c:numRef>
          </c:val>
        </c:ser>
        <c:dLbls>
          <c:showLegendKey val="0"/>
          <c:showVal val="1"/>
          <c:showCatName val="0"/>
          <c:showSerName val="0"/>
          <c:showPercent val="0"/>
          <c:showBubbleSize val="0"/>
        </c:dLbls>
        <c:gapWidth val="150"/>
        <c:overlap val="100"/>
        <c:serLines/>
        <c:axId val="189348864"/>
        <c:axId val="189354752"/>
      </c:barChart>
      <c:catAx>
        <c:axId val="189348864"/>
        <c:scaling>
          <c:orientation val="maxMin"/>
        </c:scaling>
        <c:delete val="0"/>
        <c:axPos val="l"/>
        <c:numFmt formatCode="General" sourceLinked="0"/>
        <c:majorTickMark val="out"/>
        <c:minorTickMark val="none"/>
        <c:tickLblPos val="nextTo"/>
        <c:txPr>
          <a:bodyPr/>
          <a:lstStyle/>
          <a:p>
            <a:pPr>
              <a:defRPr b="1"/>
            </a:pPr>
            <a:endParaRPr lang="ja-JP"/>
          </a:p>
        </c:txPr>
        <c:crossAx val="189354752"/>
        <c:crosses val="autoZero"/>
        <c:auto val="1"/>
        <c:lblAlgn val="ctr"/>
        <c:lblOffset val="100"/>
        <c:noMultiLvlLbl val="0"/>
      </c:catAx>
      <c:valAx>
        <c:axId val="18935475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934886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問２０!$F$6:$G$6</c:f>
              <c:numCache>
                <c:formatCode>0.0_ </c:formatCode>
                <c:ptCount val="2"/>
                <c:pt idx="0">
                  <c:v>11.040571428571427</c:v>
                </c:pt>
                <c:pt idx="1">
                  <c:v>11.183314285714287</c:v>
                </c:pt>
              </c:numCache>
            </c:numRef>
          </c:val>
        </c:ser>
        <c:dLbls>
          <c:showLegendKey val="0"/>
          <c:showVal val="0"/>
          <c:showCatName val="0"/>
          <c:showSerName val="0"/>
          <c:showPercent val="0"/>
          <c:showBubbleSize val="0"/>
        </c:dLbls>
        <c:gapWidth val="90"/>
        <c:axId val="189272832"/>
        <c:axId val="189274368"/>
      </c:barChart>
      <c:catAx>
        <c:axId val="189272832"/>
        <c:scaling>
          <c:orientation val="minMax"/>
        </c:scaling>
        <c:delete val="0"/>
        <c:axPos val="b"/>
        <c:numFmt formatCode="General" sourceLinked="0"/>
        <c:majorTickMark val="out"/>
        <c:minorTickMark val="none"/>
        <c:tickLblPos val="nextTo"/>
        <c:crossAx val="189274368"/>
        <c:crosses val="autoZero"/>
        <c:auto val="1"/>
        <c:lblAlgn val="ctr"/>
        <c:lblOffset val="100"/>
        <c:noMultiLvlLbl val="0"/>
      </c:catAx>
      <c:valAx>
        <c:axId val="18927436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8927283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問２!$C$6:$C$11</c:f>
              <c:numCache>
                <c:formatCode>0.0_ </c:formatCode>
                <c:ptCount val="6"/>
                <c:pt idx="0">
                  <c:v>10.6</c:v>
                </c:pt>
                <c:pt idx="1">
                  <c:v>10.9</c:v>
                </c:pt>
                <c:pt idx="2">
                  <c:v>11.5</c:v>
                </c:pt>
                <c:pt idx="3">
                  <c:v>11.8</c:v>
                </c:pt>
                <c:pt idx="4">
                  <c:v>11.8</c:v>
                </c:pt>
                <c:pt idx="5">
                  <c:v>12.2</c:v>
                </c:pt>
              </c:numCache>
            </c:numRef>
          </c:val>
        </c:ser>
        <c:dLbls>
          <c:showLegendKey val="0"/>
          <c:showVal val="0"/>
          <c:showCatName val="0"/>
          <c:showSerName val="0"/>
          <c:showPercent val="0"/>
          <c:showBubbleSize val="0"/>
        </c:dLbls>
        <c:gapWidth val="90"/>
        <c:axId val="169417728"/>
        <c:axId val="169431808"/>
      </c:barChart>
      <c:catAx>
        <c:axId val="169417728"/>
        <c:scaling>
          <c:orientation val="minMax"/>
        </c:scaling>
        <c:delete val="0"/>
        <c:axPos val="b"/>
        <c:numFmt formatCode="General" sourceLinked="0"/>
        <c:majorTickMark val="out"/>
        <c:minorTickMark val="none"/>
        <c:tickLblPos val="nextTo"/>
        <c:crossAx val="169431808"/>
        <c:crosses val="autoZero"/>
        <c:auto val="1"/>
        <c:lblAlgn val="ctr"/>
        <c:lblOffset val="100"/>
        <c:tickLblSkip val="1"/>
        <c:noMultiLvlLbl val="0"/>
      </c:catAx>
      <c:valAx>
        <c:axId val="16943180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69417728"/>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問２０!$B$6:$B$11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問２０!$C$6:$C$11</c:f>
              <c:numCache>
                <c:formatCode>0.0_ </c:formatCode>
                <c:ptCount val="6"/>
                <c:pt idx="0">
                  <c:v>11.4</c:v>
                </c:pt>
                <c:pt idx="1">
                  <c:v>11</c:v>
                </c:pt>
                <c:pt idx="2">
                  <c:v>11.1</c:v>
                </c:pt>
                <c:pt idx="3">
                  <c:v>11.5</c:v>
                </c:pt>
                <c:pt idx="4">
                  <c:v>10.9</c:v>
                </c:pt>
                <c:pt idx="5">
                  <c:v>0</c:v>
                </c:pt>
              </c:numCache>
            </c:numRef>
          </c:val>
        </c:ser>
        <c:dLbls>
          <c:showLegendKey val="0"/>
          <c:showVal val="0"/>
          <c:showCatName val="0"/>
          <c:showSerName val="0"/>
          <c:showPercent val="0"/>
          <c:showBubbleSize val="0"/>
        </c:dLbls>
        <c:gapWidth val="90"/>
        <c:axId val="189467264"/>
        <c:axId val="189477248"/>
      </c:barChart>
      <c:catAx>
        <c:axId val="189467264"/>
        <c:scaling>
          <c:orientation val="minMax"/>
        </c:scaling>
        <c:delete val="0"/>
        <c:axPos val="b"/>
        <c:numFmt formatCode="General" sourceLinked="0"/>
        <c:majorTickMark val="out"/>
        <c:minorTickMark val="none"/>
        <c:tickLblPos val="nextTo"/>
        <c:crossAx val="189477248"/>
        <c:crosses val="autoZero"/>
        <c:auto val="1"/>
        <c:lblAlgn val="ctr"/>
        <c:lblOffset val="100"/>
        <c:tickLblSkip val="1"/>
        <c:noMultiLvlLbl val="0"/>
      </c:catAx>
      <c:valAx>
        <c:axId val="18947724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946726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問２１!$B$6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問２１!$D$6:$E$6</c:f>
              <c:numCache>
                <c:formatCode>0.0%</c:formatCode>
                <c:ptCount val="2"/>
                <c:pt idx="0">
                  <c:v>3.4090909090909088E-2</c:v>
                </c:pt>
                <c:pt idx="1">
                  <c:v>0.11704545454545445</c:v>
                </c:pt>
              </c:numCache>
            </c:numRef>
          </c:val>
        </c:ser>
        <c:ser>
          <c:idx val="1"/>
          <c:order val="1"/>
          <c:tx>
            <c:strRef>
              <c:f>問２１!$B$7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問２１!$D$7:$E$7</c:f>
              <c:numCache>
                <c:formatCode>0.0%</c:formatCode>
                <c:ptCount val="2"/>
                <c:pt idx="0">
                  <c:v>0.16590909090909092</c:v>
                </c:pt>
                <c:pt idx="1">
                  <c:v>0.22784090909090909</c:v>
                </c:pt>
              </c:numCache>
            </c:numRef>
          </c:val>
        </c:ser>
        <c:ser>
          <c:idx val="2"/>
          <c:order val="2"/>
          <c:tx>
            <c:strRef>
              <c:f>問２１!$B$8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問２１!$D$8:$E$8</c:f>
              <c:numCache>
                <c:formatCode>0.0%</c:formatCode>
                <c:ptCount val="2"/>
                <c:pt idx="0">
                  <c:v>0.28977272727272729</c:v>
                </c:pt>
                <c:pt idx="1">
                  <c:v>0.28749999999999998</c:v>
                </c:pt>
              </c:numCache>
            </c:numRef>
          </c:val>
        </c:ser>
        <c:ser>
          <c:idx val="3"/>
          <c:order val="3"/>
          <c:tx>
            <c:strRef>
              <c:f>問２１!$B$9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問２１!$D$9:$E$9</c:f>
              <c:numCache>
                <c:formatCode>0.0%</c:formatCode>
                <c:ptCount val="2"/>
                <c:pt idx="0">
                  <c:v>0.28522727272727272</c:v>
                </c:pt>
                <c:pt idx="1">
                  <c:v>0.23749999999999999</c:v>
                </c:pt>
              </c:numCache>
            </c:numRef>
          </c:val>
        </c:ser>
        <c:ser>
          <c:idx val="4"/>
          <c:order val="4"/>
          <c:tx>
            <c:strRef>
              <c:f>問２１!$B$10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問２１!$D$10:$E$10</c:f>
              <c:numCache>
                <c:formatCode>0.0%</c:formatCode>
                <c:ptCount val="2"/>
                <c:pt idx="0">
                  <c:v>0.18977272727272726</c:v>
                </c:pt>
                <c:pt idx="1">
                  <c:v>0.11249999999999999</c:v>
                </c:pt>
              </c:numCache>
            </c:numRef>
          </c:val>
        </c:ser>
        <c:ser>
          <c:idx val="5"/>
          <c:order val="5"/>
          <c:tx>
            <c:strRef>
              <c:f>問２１!$B$11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問２１!$D$11:$E$11</c:f>
              <c:numCache>
                <c:formatCode>0.0%</c:formatCode>
                <c:ptCount val="2"/>
                <c:pt idx="0">
                  <c:v>3.5227272727272725E-2</c:v>
                </c:pt>
                <c:pt idx="1">
                  <c:v>1.7613636363636363E-2</c:v>
                </c:pt>
              </c:numCache>
            </c:numRef>
          </c:val>
        </c:ser>
        <c:dLbls>
          <c:showLegendKey val="0"/>
          <c:showVal val="1"/>
          <c:showCatName val="0"/>
          <c:showSerName val="0"/>
          <c:showPercent val="0"/>
          <c:showBubbleSize val="0"/>
        </c:dLbls>
        <c:gapWidth val="150"/>
        <c:overlap val="100"/>
        <c:serLines/>
        <c:axId val="189574144"/>
        <c:axId val="172434176"/>
      </c:barChart>
      <c:catAx>
        <c:axId val="189574144"/>
        <c:scaling>
          <c:orientation val="maxMin"/>
        </c:scaling>
        <c:delete val="0"/>
        <c:axPos val="l"/>
        <c:numFmt formatCode="General" sourceLinked="0"/>
        <c:majorTickMark val="out"/>
        <c:minorTickMark val="none"/>
        <c:tickLblPos val="nextTo"/>
        <c:txPr>
          <a:bodyPr/>
          <a:lstStyle/>
          <a:p>
            <a:pPr>
              <a:defRPr b="1"/>
            </a:pPr>
            <a:endParaRPr lang="ja-JP"/>
          </a:p>
        </c:txPr>
        <c:crossAx val="172434176"/>
        <c:crosses val="autoZero"/>
        <c:auto val="1"/>
        <c:lblAlgn val="ctr"/>
        <c:lblOffset val="100"/>
        <c:noMultiLvlLbl val="0"/>
      </c:catAx>
      <c:valAx>
        <c:axId val="17243417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957414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問２１!$F$6:$G$6</c:f>
              <c:numCache>
                <c:formatCode>0.0_ </c:formatCode>
                <c:ptCount val="2"/>
                <c:pt idx="0">
                  <c:v>11.078636363636363</c:v>
                </c:pt>
                <c:pt idx="1">
                  <c:v>11.033409090909089</c:v>
                </c:pt>
              </c:numCache>
            </c:numRef>
          </c:val>
        </c:ser>
        <c:dLbls>
          <c:showLegendKey val="0"/>
          <c:showVal val="0"/>
          <c:showCatName val="0"/>
          <c:showSerName val="0"/>
          <c:showPercent val="0"/>
          <c:showBubbleSize val="0"/>
        </c:dLbls>
        <c:gapWidth val="90"/>
        <c:axId val="172450560"/>
        <c:axId val="172452096"/>
      </c:barChart>
      <c:catAx>
        <c:axId val="172450560"/>
        <c:scaling>
          <c:orientation val="minMax"/>
        </c:scaling>
        <c:delete val="0"/>
        <c:axPos val="b"/>
        <c:numFmt formatCode="General" sourceLinked="0"/>
        <c:majorTickMark val="out"/>
        <c:minorTickMark val="none"/>
        <c:tickLblPos val="nextTo"/>
        <c:crossAx val="172452096"/>
        <c:crosses val="autoZero"/>
        <c:auto val="1"/>
        <c:lblAlgn val="ctr"/>
        <c:lblOffset val="100"/>
        <c:noMultiLvlLbl val="0"/>
      </c:catAx>
      <c:valAx>
        <c:axId val="172452096"/>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2450560"/>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問２１!$B$6:$B$11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問２１!$C$6:$C$11</c:f>
              <c:numCache>
                <c:formatCode>0.0_ </c:formatCode>
                <c:ptCount val="6"/>
                <c:pt idx="0">
                  <c:v>11.2</c:v>
                </c:pt>
                <c:pt idx="1">
                  <c:v>10.6</c:v>
                </c:pt>
                <c:pt idx="2">
                  <c:v>11.2</c:v>
                </c:pt>
                <c:pt idx="3">
                  <c:v>11</c:v>
                </c:pt>
                <c:pt idx="4">
                  <c:v>11.2</c:v>
                </c:pt>
                <c:pt idx="5">
                  <c:v>12.2</c:v>
                </c:pt>
              </c:numCache>
            </c:numRef>
          </c:val>
        </c:ser>
        <c:dLbls>
          <c:showLegendKey val="0"/>
          <c:showVal val="0"/>
          <c:showCatName val="0"/>
          <c:showSerName val="0"/>
          <c:showPercent val="0"/>
          <c:showBubbleSize val="0"/>
        </c:dLbls>
        <c:gapWidth val="90"/>
        <c:axId val="187505280"/>
        <c:axId val="187507072"/>
      </c:barChart>
      <c:catAx>
        <c:axId val="187505280"/>
        <c:scaling>
          <c:orientation val="minMax"/>
        </c:scaling>
        <c:delete val="0"/>
        <c:axPos val="b"/>
        <c:numFmt formatCode="General" sourceLinked="0"/>
        <c:majorTickMark val="out"/>
        <c:minorTickMark val="none"/>
        <c:tickLblPos val="nextTo"/>
        <c:crossAx val="187507072"/>
        <c:crosses val="autoZero"/>
        <c:auto val="1"/>
        <c:lblAlgn val="ctr"/>
        <c:lblOffset val="100"/>
        <c:tickLblSkip val="1"/>
        <c:noMultiLvlLbl val="0"/>
      </c:catAx>
      <c:valAx>
        <c:axId val="18750707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7505280"/>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問２２!$B$6</c:f>
              <c:strCache>
                <c:ptCount val="1"/>
                <c:pt idx="0">
                  <c:v>何もかけない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問２２!$D$6:$E$6</c:f>
              <c:numCache>
                <c:formatCode>0.0%</c:formatCode>
                <c:ptCount val="2"/>
                <c:pt idx="0">
                  <c:v>4.3224299065420559E-2</c:v>
                </c:pt>
                <c:pt idx="1">
                  <c:v>0.16997663551401876</c:v>
                </c:pt>
              </c:numCache>
            </c:numRef>
          </c:val>
        </c:ser>
        <c:ser>
          <c:idx val="1"/>
          <c:order val="1"/>
          <c:tx>
            <c:strRef>
              <c:f>問２２!$B$7</c:f>
              <c:strCache>
                <c:ptCount val="1"/>
                <c:pt idx="0">
                  <c:v>オイル入り・和風ゴマ</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問２２!$D$7:$E$7</c:f>
              <c:numCache>
                <c:formatCode>0.0%</c:formatCode>
                <c:ptCount val="2"/>
                <c:pt idx="0">
                  <c:v>0.25350467289719625</c:v>
                </c:pt>
                <c:pt idx="1">
                  <c:v>0.22838785046728971</c:v>
                </c:pt>
              </c:numCache>
            </c:numRef>
          </c:val>
        </c:ser>
        <c:ser>
          <c:idx val="2"/>
          <c:order val="2"/>
          <c:tx>
            <c:strRef>
              <c:f>問２２!$B$8</c:f>
              <c:strCache>
                <c:ptCount val="1"/>
                <c:pt idx="0">
                  <c:v>ノンオイル</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問２２!$D$8:$E$8</c:f>
              <c:numCache>
                <c:formatCode>0.0%</c:formatCode>
                <c:ptCount val="2"/>
                <c:pt idx="0">
                  <c:v>0.20327102803738317</c:v>
                </c:pt>
                <c:pt idx="1">
                  <c:v>0.2914719626168224</c:v>
                </c:pt>
              </c:numCache>
            </c:numRef>
          </c:val>
        </c:ser>
        <c:ser>
          <c:idx val="3"/>
          <c:order val="3"/>
          <c:tx>
            <c:strRef>
              <c:f>問２２!$B$9</c:f>
              <c:strCache>
                <c:ptCount val="1"/>
                <c:pt idx="0">
                  <c:v>マヨネーズ</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問２２!$D$9:$E$9</c:f>
              <c:numCache>
                <c:formatCode>0.0%</c:formatCode>
                <c:ptCount val="2"/>
                <c:pt idx="0">
                  <c:v>0.37967289719626168</c:v>
                </c:pt>
                <c:pt idx="1">
                  <c:v>0.18983644859813084</c:v>
                </c:pt>
              </c:numCache>
            </c:numRef>
          </c:val>
        </c:ser>
        <c:ser>
          <c:idx val="4"/>
          <c:order val="4"/>
          <c:tx>
            <c:strRef>
              <c:f>問２２!$B$10</c:f>
              <c:strCache>
                <c:ptCount val="1"/>
                <c:pt idx="0">
                  <c:v>その他</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問２２!$D$10:$E$10</c:f>
              <c:numCache>
                <c:formatCode>0.0%</c:formatCode>
                <c:ptCount val="2"/>
                <c:pt idx="0">
                  <c:v>8.5280373831775697E-2</c:v>
                </c:pt>
                <c:pt idx="1">
                  <c:v>8.5280373831775697E-2</c:v>
                </c:pt>
              </c:numCache>
            </c:numRef>
          </c:val>
        </c:ser>
        <c:ser>
          <c:idx val="5"/>
          <c:order val="5"/>
          <c:tx>
            <c:strRef>
              <c:f>問２２!$B$11</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問２２!$D$11:$E$11</c:f>
              <c:numCache>
                <c:formatCode>0.0%</c:formatCode>
                <c:ptCount val="2"/>
                <c:pt idx="0">
                  <c:v>3.5046728971962614E-2</c:v>
                </c:pt>
                <c:pt idx="1">
                  <c:v>3.5046728971962614E-2</c:v>
                </c:pt>
              </c:numCache>
            </c:numRef>
          </c:val>
        </c:ser>
        <c:dLbls>
          <c:showLegendKey val="0"/>
          <c:showVal val="1"/>
          <c:showCatName val="0"/>
          <c:showSerName val="0"/>
          <c:showPercent val="0"/>
          <c:showBubbleSize val="0"/>
        </c:dLbls>
        <c:gapWidth val="150"/>
        <c:overlap val="100"/>
        <c:serLines/>
        <c:axId val="189971456"/>
        <c:axId val="190251776"/>
      </c:barChart>
      <c:catAx>
        <c:axId val="189971456"/>
        <c:scaling>
          <c:orientation val="maxMin"/>
        </c:scaling>
        <c:delete val="0"/>
        <c:axPos val="l"/>
        <c:numFmt formatCode="General" sourceLinked="0"/>
        <c:majorTickMark val="out"/>
        <c:minorTickMark val="none"/>
        <c:tickLblPos val="nextTo"/>
        <c:txPr>
          <a:bodyPr/>
          <a:lstStyle/>
          <a:p>
            <a:pPr>
              <a:defRPr b="1"/>
            </a:pPr>
            <a:endParaRPr lang="ja-JP"/>
          </a:p>
        </c:txPr>
        <c:crossAx val="190251776"/>
        <c:crosses val="autoZero"/>
        <c:auto val="1"/>
        <c:lblAlgn val="ctr"/>
        <c:lblOffset val="100"/>
        <c:noMultiLvlLbl val="0"/>
      </c:catAx>
      <c:valAx>
        <c:axId val="19025177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997145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問２２!$F$6:$G$6</c:f>
              <c:numCache>
                <c:formatCode>0.0_ </c:formatCode>
                <c:ptCount val="2"/>
                <c:pt idx="0">
                  <c:v>11.074883177570094</c:v>
                </c:pt>
                <c:pt idx="1">
                  <c:v>11.173481308411215</c:v>
                </c:pt>
              </c:numCache>
            </c:numRef>
          </c:val>
        </c:ser>
        <c:dLbls>
          <c:showLegendKey val="0"/>
          <c:showVal val="0"/>
          <c:showCatName val="0"/>
          <c:showSerName val="0"/>
          <c:showPercent val="0"/>
          <c:showBubbleSize val="0"/>
        </c:dLbls>
        <c:gapWidth val="90"/>
        <c:axId val="190272256"/>
        <c:axId val="190273792"/>
      </c:barChart>
      <c:catAx>
        <c:axId val="190272256"/>
        <c:scaling>
          <c:orientation val="minMax"/>
        </c:scaling>
        <c:delete val="0"/>
        <c:axPos val="b"/>
        <c:numFmt formatCode="General" sourceLinked="0"/>
        <c:majorTickMark val="out"/>
        <c:minorTickMark val="none"/>
        <c:tickLblPos val="nextTo"/>
        <c:crossAx val="190273792"/>
        <c:crosses val="autoZero"/>
        <c:auto val="1"/>
        <c:lblAlgn val="ctr"/>
        <c:lblOffset val="100"/>
        <c:noMultiLvlLbl val="0"/>
      </c:catAx>
      <c:valAx>
        <c:axId val="19027379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027225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問２２!$B$6:$B$11</c:f>
              <c:strCache>
                <c:ptCount val="6"/>
                <c:pt idx="0">
                  <c:v>何もかけない</c:v>
                </c:pt>
                <c:pt idx="1">
                  <c:v>オイル入り・和風ゴマ</c:v>
                </c:pt>
                <c:pt idx="2">
                  <c:v>ノンオイル</c:v>
                </c:pt>
                <c:pt idx="3">
                  <c:v>マヨネーズ</c:v>
                </c:pt>
                <c:pt idx="4">
                  <c:v>その他</c:v>
                </c:pt>
                <c:pt idx="5">
                  <c:v>食べない</c:v>
                </c:pt>
              </c:strCache>
            </c:strRef>
          </c:cat>
          <c:val>
            <c:numRef>
              <c:f>問２２!$C$6:$C$11</c:f>
              <c:numCache>
                <c:formatCode>0.0_ </c:formatCode>
                <c:ptCount val="6"/>
                <c:pt idx="0">
                  <c:v>11.3</c:v>
                </c:pt>
                <c:pt idx="1">
                  <c:v>11.1</c:v>
                </c:pt>
                <c:pt idx="2">
                  <c:v>11.5</c:v>
                </c:pt>
                <c:pt idx="3">
                  <c:v>10.9</c:v>
                </c:pt>
                <c:pt idx="4">
                  <c:v>10.6</c:v>
                </c:pt>
                <c:pt idx="5">
                  <c:v>11.2</c:v>
                </c:pt>
              </c:numCache>
            </c:numRef>
          </c:val>
        </c:ser>
        <c:dLbls>
          <c:showLegendKey val="0"/>
          <c:showVal val="0"/>
          <c:showCatName val="0"/>
          <c:showSerName val="0"/>
          <c:showPercent val="0"/>
          <c:showBubbleSize val="0"/>
        </c:dLbls>
        <c:gapWidth val="90"/>
        <c:axId val="190315136"/>
        <c:axId val="190382464"/>
      </c:barChart>
      <c:catAx>
        <c:axId val="190315136"/>
        <c:scaling>
          <c:orientation val="minMax"/>
        </c:scaling>
        <c:delete val="0"/>
        <c:axPos val="b"/>
        <c:numFmt formatCode="General" sourceLinked="0"/>
        <c:majorTickMark val="out"/>
        <c:minorTickMark val="none"/>
        <c:tickLblPos val="nextTo"/>
        <c:crossAx val="190382464"/>
        <c:crosses val="autoZero"/>
        <c:auto val="1"/>
        <c:lblAlgn val="ctr"/>
        <c:lblOffset val="100"/>
        <c:tickLblSkip val="1"/>
        <c:noMultiLvlLbl val="0"/>
      </c:catAx>
      <c:valAx>
        <c:axId val="19038246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031513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問２３!$B$6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問２３!$D$6:$E$6</c:f>
              <c:numCache>
                <c:formatCode>0.0%</c:formatCode>
                <c:ptCount val="2"/>
                <c:pt idx="0">
                  <c:v>0.11098527746319366</c:v>
                </c:pt>
                <c:pt idx="1">
                  <c:v>0.28935447338618359</c:v>
                </c:pt>
              </c:numCache>
            </c:numRef>
          </c:val>
        </c:ser>
        <c:ser>
          <c:idx val="1"/>
          <c:order val="1"/>
          <c:tx>
            <c:strRef>
              <c:f>問２３!$B$7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問２３!$D$7:$E$7</c:f>
              <c:numCache>
                <c:formatCode>0.0%</c:formatCode>
                <c:ptCount val="2"/>
                <c:pt idx="0">
                  <c:v>0.35673839184597961</c:v>
                </c:pt>
                <c:pt idx="1">
                  <c:v>0.29671574178935445</c:v>
                </c:pt>
              </c:numCache>
            </c:numRef>
          </c:val>
        </c:ser>
        <c:ser>
          <c:idx val="2"/>
          <c:order val="2"/>
          <c:tx>
            <c:strRef>
              <c:f>問２３!$B$8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問２３!$D$8:$E$8</c:f>
              <c:numCache>
                <c:formatCode>0.0%</c:formatCode>
                <c:ptCount val="2"/>
                <c:pt idx="0">
                  <c:v>0.23669309173272934</c:v>
                </c:pt>
                <c:pt idx="1">
                  <c:v>0.19195922989807473</c:v>
                </c:pt>
              </c:numCache>
            </c:numRef>
          </c:val>
        </c:ser>
        <c:ser>
          <c:idx val="3"/>
          <c:order val="3"/>
          <c:tx>
            <c:strRef>
              <c:f>問２３!$B$9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問２３!$D$9:$E$9</c:f>
              <c:numCache>
                <c:formatCode>0.0%</c:formatCode>
                <c:ptCount val="2"/>
                <c:pt idx="0">
                  <c:v>0.14722536806342015</c:v>
                </c:pt>
                <c:pt idx="1">
                  <c:v>0.13137032842582105</c:v>
                </c:pt>
              </c:numCache>
            </c:numRef>
          </c:val>
        </c:ser>
        <c:ser>
          <c:idx val="4"/>
          <c:order val="4"/>
          <c:tx>
            <c:strRef>
              <c:f>問２３!$B$10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問２３!$D$10:$E$10</c:f>
              <c:numCache>
                <c:formatCode>0.0%</c:formatCode>
                <c:ptCount val="2"/>
                <c:pt idx="0">
                  <c:v>0.11551528878822197</c:v>
                </c:pt>
                <c:pt idx="1">
                  <c:v>7.4178935447338612E-2</c:v>
                </c:pt>
              </c:numCache>
            </c:numRef>
          </c:val>
        </c:ser>
        <c:ser>
          <c:idx val="5"/>
          <c:order val="5"/>
          <c:tx>
            <c:strRef>
              <c:f>問２３!$B$11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問２３!$D$11:$E$11</c:f>
              <c:numCache>
                <c:formatCode>0.0%</c:formatCode>
                <c:ptCount val="2"/>
                <c:pt idx="0">
                  <c:v>3.2842582106455263E-2</c:v>
                </c:pt>
                <c:pt idx="1">
                  <c:v>1.6421291053227632E-2</c:v>
                </c:pt>
              </c:numCache>
            </c:numRef>
          </c:val>
        </c:ser>
        <c:dLbls>
          <c:showLegendKey val="0"/>
          <c:showVal val="1"/>
          <c:showCatName val="0"/>
          <c:showSerName val="0"/>
          <c:showPercent val="0"/>
          <c:showBubbleSize val="0"/>
        </c:dLbls>
        <c:gapWidth val="150"/>
        <c:overlap val="100"/>
        <c:serLines/>
        <c:axId val="190446592"/>
        <c:axId val="190001920"/>
      </c:barChart>
      <c:catAx>
        <c:axId val="190446592"/>
        <c:scaling>
          <c:orientation val="maxMin"/>
        </c:scaling>
        <c:delete val="0"/>
        <c:axPos val="l"/>
        <c:numFmt formatCode="General" sourceLinked="0"/>
        <c:majorTickMark val="out"/>
        <c:minorTickMark val="none"/>
        <c:tickLblPos val="nextTo"/>
        <c:txPr>
          <a:bodyPr/>
          <a:lstStyle/>
          <a:p>
            <a:pPr>
              <a:defRPr b="1"/>
            </a:pPr>
            <a:endParaRPr lang="ja-JP"/>
          </a:p>
        </c:txPr>
        <c:crossAx val="190001920"/>
        <c:crosses val="autoZero"/>
        <c:auto val="1"/>
        <c:lblAlgn val="ctr"/>
        <c:lblOffset val="100"/>
        <c:noMultiLvlLbl val="0"/>
      </c:catAx>
      <c:valAx>
        <c:axId val="19000192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044659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問２３!$F$6:$G$6</c:f>
              <c:numCache>
                <c:formatCode>0.0_ </c:formatCode>
                <c:ptCount val="2"/>
                <c:pt idx="0">
                  <c:v>11.100339750849377</c:v>
                </c:pt>
                <c:pt idx="1">
                  <c:v>10.960872027180068</c:v>
                </c:pt>
              </c:numCache>
            </c:numRef>
          </c:val>
        </c:ser>
        <c:dLbls>
          <c:showLegendKey val="0"/>
          <c:showVal val="0"/>
          <c:showCatName val="0"/>
          <c:showSerName val="0"/>
          <c:showPercent val="0"/>
          <c:showBubbleSize val="0"/>
        </c:dLbls>
        <c:gapWidth val="90"/>
        <c:axId val="190034688"/>
        <c:axId val="190036224"/>
      </c:barChart>
      <c:catAx>
        <c:axId val="190034688"/>
        <c:scaling>
          <c:orientation val="minMax"/>
        </c:scaling>
        <c:delete val="0"/>
        <c:axPos val="b"/>
        <c:numFmt formatCode="General" sourceLinked="0"/>
        <c:majorTickMark val="out"/>
        <c:minorTickMark val="none"/>
        <c:tickLblPos val="nextTo"/>
        <c:crossAx val="190036224"/>
        <c:crosses val="autoZero"/>
        <c:auto val="1"/>
        <c:lblAlgn val="ctr"/>
        <c:lblOffset val="100"/>
        <c:noMultiLvlLbl val="0"/>
      </c:catAx>
      <c:valAx>
        <c:axId val="19003622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0034688"/>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問２３!$B$6:$B$11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問２３!$C$6:$C$11</c:f>
              <c:numCache>
                <c:formatCode>0.0_ </c:formatCode>
                <c:ptCount val="6"/>
                <c:pt idx="0">
                  <c:v>10.5</c:v>
                </c:pt>
                <c:pt idx="1">
                  <c:v>10.9</c:v>
                </c:pt>
                <c:pt idx="2">
                  <c:v>11.1</c:v>
                </c:pt>
                <c:pt idx="3">
                  <c:v>11.3</c:v>
                </c:pt>
                <c:pt idx="4">
                  <c:v>11.9</c:v>
                </c:pt>
                <c:pt idx="5">
                  <c:v>11.6</c:v>
                </c:pt>
              </c:numCache>
            </c:numRef>
          </c:val>
        </c:ser>
        <c:dLbls>
          <c:showLegendKey val="0"/>
          <c:showVal val="0"/>
          <c:showCatName val="0"/>
          <c:showSerName val="0"/>
          <c:showPercent val="0"/>
          <c:showBubbleSize val="0"/>
        </c:dLbls>
        <c:gapWidth val="90"/>
        <c:axId val="190048896"/>
        <c:axId val="190132608"/>
      </c:barChart>
      <c:catAx>
        <c:axId val="190048896"/>
        <c:scaling>
          <c:orientation val="minMax"/>
        </c:scaling>
        <c:delete val="0"/>
        <c:axPos val="b"/>
        <c:numFmt formatCode="General" sourceLinked="0"/>
        <c:majorTickMark val="out"/>
        <c:minorTickMark val="none"/>
        <c:tickLblPos val="nextTo"/>
        <c:crossAx val="190132608"/>
        <c:crosses val="autoZero"/>
        <c:auto val="1"/>
        <c:lblAlgn val="ctr"/>
        <c:lblOffset val="100"/>
        <c:tickLblSkip val="1"/>
        <c:noMultiLvlLbl val="0"/>
      </c:catAx>
      <c:valAx>
        <c:axId val="19013260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004889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問３!$D$6:$E$6</c:f>
              <c:numCache>
                <c:formatCode>0.0%</c:formatCode>
                <c:ptCount val="2"/>
                <c:pt idx="0">
                  <c:v>9.4438614900314799E-2</c:v>
                </c:pt>
                <c:pt idx="1">
                  <c:v>0.24291710388247634</c:v>
                </c:pt>
              </c:numCache>
            </c:numRef>
          </c:val>
        </c:ser>
        <c:ser>
          <c:idx val="1"/>
          <c:order val="1"/>
          <c:tx>
            <c:strRef>
              <c:f>問３!$B$7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問３!$D$7:$E$7</c:f>
              <c:numCache>
                <c:formatCode>0.0%</c:formatCode>
                <c:ptCount val="2"/>
                <c:pt idx="0">
                  <c:v>0.29695697796432319</c:v>
                </c:pt>
                <c:pt idx="1">
                  <c:v>0.31217208814270725</c:v>
                </c:pt>
              </c:numCache>
            </c:numRef>
          </c:val>
        </c:ser>
        <c:ser>
          <c:idx val="2"/>
          <c:order val="2"/>
          <c:tx>
            <c:strRef>
              <c:f>問３!$B$8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問３!$D$8:$E$8</c:f>
              <c:numCache>
                <c:formatCode>0.0%</c:formatCode>
                <c:ptCount val="2"/>
                <c:pt idx="0">
                  <c:v>0.32738719832109131</c:v>
                </c:pt>
                <c:pt idx="1">
                  <c:v>0.24396642182581324</c:v>
                </c:pt>
              </c:numCache>
            </c:numRef>
          </c:val>
        </c:ser>
        <c:ser>
          <c:idx val="3"/>
          <c:order val="3"/>
          <c:tx>
            <c:strRef>
              <c:f>問３!$B$9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問３!$D$9:$E$9</c:f>
              <c:numCache>
                <c:formatCode>0.0%</c:formatCode>
                <c:ptCount val="2"/>
                <c:pt idx="0">
                  <c:v>0.16054564533053514</c:v>
                </c:pt>
                <c:pt idx="1">
                  <c:v>0.13641133263378802</c:v>
                </c:pt>
              </c:numCache>
            </c:numRef>
          </c:val>
        </c:ser>
        <c:ser>
          <c:idx val="4"/>
          <c:order val="4"/>
          <c:tx>
            <c:strRef>
              <c:f>問３!$B$10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問３!$D$10:$E$10</c:f>
              <c:numCache>
                <c:formatCode>0.0%</c:formatCode>
                <c:ptCount val="2"/>
                <c:pt idx="0">
                  <c:v>0.11227701993704092</c:v>
                </c:pt>
                <c:pt idx="1">
                  <c:v>6.0335781741867787E-2</c:v>
                </c:pt>
              </c:numCache>
            </c:numRef>
          </c:val>
        </c:ser>
        <c:ser>
          <c:idx val="5"/>
          <c:order val="5"/>
          <c:tx>
            <c:strRef>
              <c:f>問３!$B$11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問３!$D$11:$E$11</c:f>
              <c:numCache>
                <c:formatCode>0.0%</c:formatCode>
                <c:ptCount val="2"/>
                <c:pt idx="0">
                  <c:v>8.3945435466946487E-3</c:v>
                </c:pt>
                <c:pt idx="1">
                  <c:v>4.1972717733473244E-3</c:v>
                </c:pt>
              </c:numCache>
            </c:numRef>
          </c:val>
        </c:ser>
        <c:dLbls>
          <c:showLegendKey val="0"/>
          <c:showVal val="1"/>
          <c:showCatName val="0"/>
          <c:showSerName val="0"/>
          <c:showPercent val="0"/>
          <c:showBubbleSize val="0"/>
        </c:dLbls>
        <c:gapWidth val="150"/>
        <c:overlap val="100"/>
        <c:serLines/>
        <c:axId val="169524224"/>
        <c:axId val="169530112"/>
      </c:barChart>
      <c:catAx>
        <c:axId val="169524224"/>
        <c:scaling>
          <c:orientation val="maxMin"/>
        </c:scaling>
        <c:delete val="0"/>
        <c:axPos val="l"/>
        <c:numFmt formatCode="General" sourceLinked="0"/>
        <c:majorTickMark val="out"/>
        <c:minorTickMark val="none"/>
        <c:tickLblPos val="nextTo"/>
        <c:txPr>
          <a:bodyPr/>
          <a:lstStyle/>
          <a:p>
            <a:pPr>
              <a:defRPr b="1"/>
            </a:pPr>
            <a:endParaRPr lang="ja-JP"/>
          </a:p>
        </c:txPr>
        <c:crossAx val="169530112"/>
        <c:crosses val="autoZero"/>
        <c:auto val="1"/>
        <c:lblAlgn val="ctr"/>
        <c:lblOffset val="100"/>
        <c:noMultiLvlLbl val="0"/>
      </c:catAx>
      <c:valAx>
        <c:axId val="16953011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6952422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問２４!$B$6</c:f>
              <c:strCache>
                <c:ptCount val="1"/>
                <c:pt idx="0">
                  <c:v>かけない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問２４!$D$6:$E$6</c:f>
              <c:numCache>
                <c:formatCode>0.0%</c:formatCode>
                <c:ptCount val="2"/>
                <c:pt idx="0">
                  <c:v>0.54649827784156146</c:v>
                </c:pt>
                <c:pt idx="1">
                  <c:v>0.70264064293915041</c:v>
                </c:pt>
              </c:numCache>
            </c:numRef>
          </c:val>
        </c:ser>
        <c:ser>
          <c:idx val="1"/>
          <c:order val="1"/>
          <c:tx>
            <c:strRef>
              <c:f>問２４!$B$7</c:f>
              <c:strCache>
                <c:ptCount val="1"/>
                <c:pt idx="0">
                  <c:v>味をみてかけたり，かけなかったりする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問２４!$D$7:$E$7</c:f>
              <c:numCache>
                <c:formatCode>0.0%</c:formatCode>
                <c:ptCount val="2"/>
                <c:pt idx="0">
                  <c:v>0.31228473019517794</c:v>
                </c:pt>
                <c:pt idx="1">
                  <c:v>0.17049368541905854</c:v>
                </c:pt>
              </c:numCache>
            </c:numRef>
          </c:val>
        </c:ser>
        <c:ser>
          <c:idx val="2"/>
          <c:order val="2"/>
          <c:tx>
            <c:strRef>
              <c:f>問２４!$B$8</c:f>
              <c:strCache>
                <c:ptCount val="1"/>
                <c:pt idx="0">
                  <c:v>味をみないでかける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問２４!$D$8:$E$8</c:f>
              <c:numCache>
                <c:formatCode>0.0%</c:formatCode>
                <c:ptCount val="2"/>
                <c:pt idx="0">
                  <c:v>2.8702640642939151E-2</c:v>
                </c:pt>
                <c:pt idx="1">
                  <c:v>1.4351320321469576E-2</c:v>
                </c:pt>
              </c:numCache>
            </c:numRef>
          </c:val>
        </c:ser>
        <c:ser>
          <c:idx val="3"/>
          <c:order val="3"/>
          <c:tx>
            <c:strRef>
              <c:f>問２４!$B$9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問２４!$D$9:$E$9</c:f>
              <c:numCache>
                <c:formatCode>0.0%</c:formatCode>
                <c:ptCount val="2"/>
                <c:pt idx="0">
                  <c:v>0.11251435132032148</c:v>
                </c:pt>
                <c:pt idx="1">
                  <c:v>0.11251435132032148</c:v>
                </c:pt>
              </c:numCache>
            </c:numRef>
          </c:val>
        </c:ser>
        <c:ser>
          <c:idx val="4"/>
          <c:order val="4"/>
          <c:tx>
            <c:strRef>
              <c:f>問２４!$B$10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問２４!$D$10:$E$10</c:f>
              <c:numCache>
                <c:formatCode>0.0%</c:formatCode>
                <c:ptCount val="2"/>
              </c:numCache>
            </c:numRef>
          </c:val>
        </c:ser>
        <c:ser>
          <c:idx val="5"/>
          <c:order val="5"/>
          <c:tx>
            <c:strRef>
              <c:f>問２４!$B$11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問２４!$D$11:$E$11</c:f>
              <c:numCache>
                <c:formatCode>0.0%</c:formatCode>
                <c:ptCount val="2"/>
              </c:numCache>
            </c:numRef>
          </c:val>
        </c:ser>
        <c:dLbls>
          <c:showLegendKey val="0"/>
          <c:showVal val="1"/>
          <c:showCatName val="0"/>
          <c:showSerName val="0"/>
          <c:showPercent val="0"/>
          <c:showBubbleSize val="0"/>
        </c:dLbls>
        <c:gapWidth val="150"/>
        <c:overlap val="100"/>
        <c:serLines/>
        <c:axId val="190487552"/>
        <c:axId val="190501632"/>
      </c:barChart>
      <c:catAx>
        <c:axId val="190487552"/>
        <c:scaling>
          <c:orientation val="maxMin"/>
        </c:scaling>
        <c:delete val="0"/>
        <c:axPos val="l"/>
        <c:numFmt formatCode="General" sourceLinked="0"/>
        <c:majorTickMark val="out"/>
        <c:minorTickMark val="none"/>
        <c:tickLblPos val="nextTo"/>
        <c:txPr>
          <a:bodyPr/>
          <a:lstStyle/>
          <a:p>
            <a:pPr>
              <a:defRPr b="1"/>
            </a:pPr>
            <a:endParaRPr lang="ja-JP"/>
          </a:p>
        </c:txPr>
        <c:crossAx val="190501632"/>
        <c:crosses val="autoZero"/>
        <c:auto val="1"/>
        <c:lblAlgn val="ctr"/>
        <c:lblOffset val="100"/>
        <c:noMultiLvlLbl val="0"/>
      </c:catAx>
      <c:valAx>
        <c:axId val="19050163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048755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問２４!$F$6:$G$6</c:f>
              <c:numCache>
                <c:formatCode>0.0_ </c:formatCode>
                <c:ptCount val="2"/>
                <c:pt idx="0">
                  <c:v>11.097359357060849</c:v>
                </c:pt>
                <c:pt idx="1">
                  <c:v>11.026291618828933</c:v>
                </c:pt>
              </c:numCache>
            </c:numRef>
          </c:val>
        </c:ser>
        <c:dLbls>
          <c:showLegendKey val="0"/>
          <c:showVal val="0"/>
          <c:showCatName val="0"/>
          <c:showSerName val="0"/>
          <c:showPercent val="0"/>
          <c:showBubbleSize val="0"/>
        </c:dLbls>
        <c:gapWidth val="90"/>
        <c:axId val="190870272"/>
        <c:axId val="190871808"/>
      </c:barChart>
      <c:catAx>
        <c:axId val="190870272"/>
        <c:scaling>
          <c:orientation val="minMax"/>
        </c:scaling>
        <c:delete val="0"/>
        <c:axPos val="b"/>
        <c:numFmt formatCode="General" sourceLinked="0"/>
        <c:majorTickMark val="out"/>
        <c:minorTickMark val="none"/>
        <c:tickLblPos val="nextTo"/>
        <c:crossAx val="190871808"/>
        <c:crosses val="autoZero"/>
        <c:auto val="1"/>
        <c:lblAlgn val="ctr"/>
        <c:lblOffset val="100"/>
        <c:noMultiLvlLbl val="0"/>
      </c:catAx>
      <c:valAx>
        <c:axId val="19087180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087027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問２４!$B$6:$B$11</c:f>
              <c:strCache>
                <c:ptCount val="4"/>
                <c:pt idx="0">
                  <c:v>かけない</c:v>
                </c:pt>
                <c:pt idx="1">
                  <c:v>味をみてかけたり，かけなかったりする</c:v>
                </c:pt>
                <c:pt idx="2">
                  <c:v>味をみないでかける</c:v>
                </c:pt>
                <c:pt idx="3">
                  <c:v>食べない</c:v>
                </c:pt>
              </c:strCache>
            </c:strRef>
          </c:cat>
          <c:val>
            <c:numRef>
              <c:f>問２４!$C$6:$C$11</c:f>
              <c:numCache>
                <c:formatCode>0.0_ </c:formatCode>
                <c:ptCount val="6"/>
                <c:pt idx="0">
                  <c:v>11</c:v>
                </c:pt>
                <c:pt idx="1">
                  <c:v>11.4</c:v>
                </c:pt>
                <c:pt idx="2">
                  <c:v>12</c:v>
                </c:pt>
                <c:pt idx="3">
                  <c:v>10.5</c:v>
                </c:pt>
              </c:numCache>
            </c:numRef>
          </c:val>
        </c:ser>
        <c:dLbls>
          <c:showLegendKey val="0"/>
          <c:showVal val="0"/>
          <c:showCatName val="0"/>
          <c:showSerName val="0"/>
          <c:showPercent val="0"/>
          <c:showBubbleSize val="0"/>
        </c:dLbls>
        <c:gapWidth val="90"/>
        <c:axId val="190892672"/>
        <c:axId val="190919040"/>
      </c:barChart>
      <c:catAx>
        <c:axId val="190892672"/>
        <c:scaling>
          <c:orientation val="minMax"/>
        </c:scaling>
        <c:delete val="0"/>
        <c:axPos val="b"/>
        <c:numFmt formatCode="General" sourceLinked="0"/>
        <c:majorTickMark val="out"/>
        <c:minorTickMark val="none"/>
        <c:tickLblPos val="nextTo"/>
        <c:crossAx val="190919040"/>
        <c:crosses val="autoZero"/>
        <c:auto val="1"/>
        <c:lblAlgn val="ctr"/>
        <c:lblOffset val="100"/>
        <c:tickLblSkip val="1"/>
        <c:noMultiLvlLbl val="0"/>
      </c:catAx>
      <c:valAx>
        <c:axId val="19091904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089267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問２５!$B$6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問２５!$D$6:$E$6</c:f>
              <c:numCache>
                <c:formatCode>0.0%</c:formatCode>
                <c:ptCount val="2"/>
                <c:pt idx="0">
                  <c:v>0.17139614074914869</c:v>
                </c:pt>
                <c:pt idx="1">
                  <c:v>0.42338251986379116</c:v>
                </c:pt>
              </c:numCache>
            </c:numRef>
          </c:val>
        </c:ser>
        <c:ser>
          <c:idx val="1"/>
          <c:order val="1"/>
          <c:tx>
            <c:strRef>
              <c:f>問２５!$B$7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問２５!$D$7:$E$7</c:f>
              <c:numCache>
                <c:formatCode>0.0%</c:formatCode>
                <c:ptCount val="2"/>
                <c:pt idx="0">
                  <c:v>0.50397275822928489</c:v>
                </c:pt>
                <c:pt idx="1">
                  <c:v>0.35017026106696936</c:v>
                </c:pt>
              </c:numCache>
            </c:numRef>
          </c:val>
        </c:ser>
        <c:ser>
          <c:idx val="2"/>
          <c:order val="2"/>
          <c:tx>
            <c:strRef>
              <c:f>問２５!$B$8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問２５!$D$8:$E$8</c:f>
              <c:numCache>
                <c:formatCode>0.0%</c:formatCode>
                <c:ptCount val="2"/>
                <c:pt idx="0">
                  <c:v>0.1963677639046538</c:v>
                </c:pt>
                <c:pt idx="1">
                  <c:v>0.14585698070374575</c:v>
                </c:pt>
              </c:numCache>
            </c:numRef>
          </c:val>
        </c:ser>
        <c:ser>
          <c:idx val="3"/>
          <c:order val="3"/>
          <c:tx>
            <c:strRef>
              <c:f>問２５!$B$9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問２５!$D$9:$E$9</c:f>
              <c:numCache>
                <c:formatCode>0.0%</c:formatCode>
                <c:ptCount val="2"/>
                <c:pt idx="0">
                  <c:v>9.5346197502837682E-2</c:v>
                </c:pt>
                <c:pt idx="1">
                  <c:v>6.3564131668558455E-2</c:v>
                </c:pt>
              </c:numCache>
            </c:numRef>
          </c:val>
        </c:ser>
        <c:ser>
          <c:idx val="4"/>
          <c:order val="4"/>
          <c:tx>
            <c:strRef>
              <c:f>問２５!$B$10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問２５!$D$10:$E$10</c:f>
              <c:numCache>
                <c:formatCode>0.0%</c:formatCode>
                <c:ptCount val="2"/>
                <c:pt idx="0">
                  <c:v>3.1782065834279227E-2</c:v>
                </c:pt>
                <c:pt idx="1">
                  <c:v>1.6458569807037457E-2</c:v>
                </c:pt>
              </c:numCache>
            </c:numRef>
          </c:val>
        </c:ser>
        <c:ser>
          <c:idx val="5"/>
          <c:order val="5"/>
          <c:tx>
            <c:strRef>
              <c:f>問２５!$B$11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問２５!$D$11:$E$11</c:f>
              <c:numCache>
                <c:formatCode>0.0%</c:formatCode>
                <c:ptCount val="2"/>
                <c:pt idx="0">
                  <c:v>1.1350737797956867E-3</c:v>
                </c:pt>
                <c:pt idx="1">
                  <c:v>5.6753688989784334E-4</c:v>
                </c:pt>
              </c:numCache>
            </c:numRef>
          </c:val>
        </c:ser>
        <c:dLbls>
          <c:showLegendKey val="0"/>
          <c:showVal val="1"/>
          <c:showCatName val="0"/>
          <c:showSerName val="0"/>
          <c:showPercent val="0"/>
          <c:showBubbleSize val="0"/>
        </c:dLbls>
        <c:gapWidth val="150"/>
        <c:overlap val="100"/>
        <c:serLines/>
        <c:axId val="190671872"/>
        <c:axId val="190698240"/>
      </c:barChart>
      <c:catAx>
        <c:axId val="190671872"/>
        <c:scaling>
          <c:orientation val="maxMin"/>
        </c:scaling>
        <c:delete val="0"/>
        <c:axPos val="l"/>
        <c:numFmt formatCode="General" sourceLinked="0"/>
        <c:majorTickMark val="out"/>
        <c:minorTickMark val="none"/>
        <c:tickLblPos val="nextTo"/>
        <c:txPr>
          <a:bodyPr/>
          <a:lstStyle/>
          <a:p>
            <a:pPr>
              <a:defRPr b="1"/>
            </a:pPr>
            <a:endParaRPr lang="ja-JP"/>
          </a:p>
        </c:txPr>
        <c:crossAx val="190698240"/>
        <c:crosses val="autoZero"/>
        <c:auto val="1"/>
        <c:lblAlgn val="ctr"/>
        <c:lblOffset val="100"/>
        <c:noMultiLvlLbl val="0"/>
      </c:catAx>
      <c:valAx>
        <c:axId val="19069824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067187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問２５!$F$6:$G$6</c:f>
              <c:numCache>
                <c:formatCode>0.0_ </c:formatCode>
                <c:ptCount val="2"/>
                <c:pt idx="0">
                  <c:v>11.103178206583427</c:v>
                </c:pt>
                <c:pt idx="1">
                  <c:v>11.135244040862656</c:v>
                </c:pt>
              </c:numCache>
            </c:numRef>
          </c:val>
        </c:ser>
        <c:dLbls>
          <c:showLegendKey val="0"/>
          <c:showVal val="0"/>
          <c:showCatName val="0"/>
          <c:showSerName val="0"/>
          <c:showPercent val="0"/>
          <c:showBubbleSize val="0"/>
        </c:dLbls>
        <c:gapWidth val="90"/>
        <c:axId val="190939904"/>
        <c:axId val="190941440"/>
      </c:barChart>
      <c:catAx>
        <c:axId val="190939904"/>
        <c:scaling>
          <c:orientation val="minMax"/>
        </c:scaling>
        <c:delete val="0"/>
        <c:axPos val="b"/>
        <c:numFmt formatCode="General" sourceLinked="0"/>
        <c:majorTickMark val="out"/>
        <c:minorTickMark val="none"/>
        <c:tickLblPos val="nextTo"/>
        <c:crossAx val="190941440"/>
        <c:crosses val="autoZero"/>
        <c:auto val="1"/>
        <c:lblAlgn val="ctr"/>
        <c:lblOffset val="100"/>
        <c:noMultiLvlLbl val="0"/>
      </c:catAx>
      <c:valAx>
        <c:axId val="19094144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093990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問２５!$B$6:$B$11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問２５!$C$6:$C$11</c:f>
              <c:numCache>
                <c:formatCode>0.0_ </c:formatCode>
                <c:ptCount val="6"/>
                <c:pt idx="0">
                  <c:v>11.2</c:v>
                </c:pt>
                <c:pt idx="1">
                  <c:v>11.1</c:v>
                </c:pt>
                <c:pt idx="2">
                  <c:v>11.2</c:v>
                </c:pt>
                <c:pt idx="3">
                  <c:v>10.8</c:v>
                </c:pt>
                <c:pt idx="4">
                  <c:v>10.9</c:v>
                </c:pt>
                <c:pt idx="5">
                  <c:v>12.3</c:v>
                </c:pt>
              </c:numCache>
            </c:numRef>
          </c:val>
        </c:ser>
        <c:dLbls>
          <c:showLegendKey val="0"/>
          <c:showVal val="0"/>
          <c:showCatName val="0"/>
          <c:showSerName val="0"/>
          <c:showPercent val="0"/>
          <c:showBubbleSize val="0"/>
        </c:dLbls>
        <c:gapWidth val="90"/>
        <c:axId val="190605952"/>
        <c:axId val="190611840"/>
      </c:barChart>
      <c:catAx>
        <c:axId val="190605952"/>
        <c:scaling>
          <c:orientation val="minMax"/>
        </c:scaling>
        <c:delete val="0"/>
        <c:axPos val="b"/>
        <c:numFmt formatCode="General" sourceLinked="0"/>
        <c:majorTickMark val="out"/>
        <c:minorTickMark val="none"/>
        <c:tickLblPos val="nextTo"/>
        <c:crossAx val="190611840"/>
        <c:crosses val="autoZero"/>
        <c:auto val="1"/>
        <c:lblAlgn val="ctr"/>
        <c:lblOffset val="100"/>
        <c:tickLblSkip val="1"/>
        <c:noMultiLvlLbl val="0"/>
      </c:catAx>
      <c:valAx>
        <c:axId val="19061184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060595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問２６!$B$6</c:f>
              <c:strCache>
                <c:ptCount val="1"/>
                <c:pt idx="0">
                  <c:v>ほとんどかけない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問２６!$D$6:$E$6</c:f>
              <c:numCache>
                <c:formatCode>0.0%</c:formatCode>
                <c:ptCount val="2"/>
                <c:pt idx="0">
                  <c:v>0.25981524249422633</c:v>
                </c:pt>
                <c:pt idx="1">
                  <c:v>0.4353348729792148</c:v>
                </c:pt>
              </c:numCache>
            </c:numRef>
          </c:val>
        </c:ser>
        <c:ser>
          <c:idx val="1"/>
          <c:order val="1"/>
          <c:tx>
            <c:strRef>
              <c:f>問２６!$B$7</c:f>
              <c:strCache>
                <c:ptCount val="1"/>
                <c:pt idx="0">
                  <c:v>半分くらいかける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問２６!$D$7:$E$7</c:f>
              <c:numCache>
                <c:formatCode>0.0%</c:formatCode>
                <c:ptCount val="2"/>
                <c:pt idx="0">
                  <c:v>0.3510392609699769</c:v>
                </c:pt>
                <c:pt idx="1">
                  <c:v>0.28290993071593534</c:v>
                </c:pt>
              </c:numCache>
            </c:numRef>
          </c:val>
        </c:ser>
        <c:ser>
          <c:idx val="2"/>
          <c:order val="2"/>
          <c:tx>
            <c:strRef>
              <c:f>問２６!$B$8</c:f>
              <c:strCache>
                <c:ptCount val="1"/>
                <c:pt idx="0">
                  <c:v>ほとんど全部かける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問２６!$D$8:$E$8</c:f>
              <c:numCache>
                <c:formatCode>0.0%</c:formatCode>
                <c:ptCount val="2"/>
                <c:pt idx="0">
                  <c:v>0.21478060046189376</c:v>
                </c:pt>
                <c:pt idx="1">
                  <c:v>0.10739030023094688</c:v>
                </c:pt>
              </c:numCache>
            </c:numRef>
          </c:val>
        </c:ser>
        <c:ser>
          <c:idx val="3"/>
          <c:order val="3"/>
          <c:tx>
            <c:strRef>
              <c:f>問２６!$B$9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問２６!$D$9:$E$9</c:f>
              <c:numCache>
                <c:formatCode>0.0%</c:formatCode>
                <c:ptCount val="2"/>
                <c:pt idx="0">
                  <c:v>0.17436489607390301</c:v>
                </c:pt>
                <c:pt idx="1">
                  <c:v>0.17436489607390301</c:v>
                </c:pt>
              </c:numCache>
            </c:numRef>
          </c:val>
        </c:ser>
        <c:ser>
          <c:idx val="4"/>
          <c:order val="4"/>
          <c:tx>
            <c:strRef>
              <c:f>問２６!$B$10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問２６!$D$10:$E$10</c:f>
              <c:numCache>
                <c:formatCode>0.0%</c:formatCode>
                <c:ptCount val="2"/>
              </c:numCache>
            </c:numRef>
          </c:val>
        </c:ser>
        <c:ser>
          <c:idx val="5"/>
          <c:order val="5"/>
          <c:tx>
            <c:strRef>
              <c:f>問２６!$B$11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問２６!$D$11:$E$11</c:f>
              <c:numCache>
                <c:formatCode>0.0%</c:formatCode>
                <c:ptCount val="2"/>
              </c:numCache>
            </c:numRef>
          </c:val>
        </c:ser>
        <c:dLbls>
          <c:showLegendKey val="0"/>
          <c:showVal val="1"/>
          <c:showCatName val="0"/>
          <c:showSerName val="0"/>
          <c:showPercent val="0"/>
          <c:showBubbleSize val="0"/>
        </c:dLbls>
        <c:gapWidth val="150"/>
        <c:overlap val="100"/>
        <c:serLines/>
        <c:axId val="190839808"/>
        <c:axId val="190989056"/>
      </c:barChart>
      <c:catAx>
        <c:axId val="190839808"/>
        <c:scaling>
          <c:orientation val="maxMin"/>
        </c:scaling>
        <c:delete val="0"/>
        <c:axPos val="l"/>
        <c:numFmt formatCode="General" sourceLinked="0"/>
        <c:majorTickMark val="out"/>
        <c:minorTickMark val="none"/>
        <c:tickLblPos val="nextTo"/>
        <c:txPr>
          <a:bodyPr/>
          <a:lstStyle/>
          <a:p>
            <a:pPr>
              <a:defRPr b="1"/>
            </a:pPr>
            <a:endParaRPr lang="ja-JP"/>
          </a:p>
        </c:txPr>
        <c:crossAx val="190989056"/>
        <c:crosses val="autoZero"/>
        <c:auto val="1"/>
        <c:lblAlgn val="ctr"/>
        <c:lblOffset val="100"/>
        <c:noMultiLvlLbl val="0"/>
      </c:catAx>
      <c:valAx>
        <c:axId val="19098905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0839808"/>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問２６!$F$6:$G$6</c:f>
              <c:numCache>
                <c:formatCode>0.0_ </c:formatCode>
                <c:ptCount val="2"/>
                <c:pt idx="0">
                  <c:v>11.082332563510393</c:v>
                </c:pt>
                <c:pt idx="1">
                  <c:v>11.089145496535798</c:v>
                </c:pt>
              </c:numCache>
            </c:numRef>
          </c:val>
        </c:ser>
        <c:dLbls>
          <c:showLegendKey val="0"/>
          <c:showVal val="0"/>
          <c:showCatName val="0"/>
          <c:showSerName val="0"/>
          <c:showPercent val="0"/>
          <c:showBubbleSize val="0"/>
        </c:dLbls>
        <c:gapWidth val="90"/>
        <c:axId val="191009536"/>
        <c:axId val="191011072"/>
      </c:barChart>
      <c:catAx>
        <c:axId val="191009536"/>
        <c:scaling>
          <c:orientation val="minMax"/>
        </c:scaling>
        <c:delete val="0"/>
        <c:axPos val="b"/>
        <c:numFmt formatCode="General" sourceLinked="0"/>
        <c:majorTickMark val="out"/>
        <c:minorTickMark val="none"/>
        <c:tickLblPos val="nextTo"/>
        <c:crossAx val="191011072"/>
        <c:crosses val="autoZero"/>
        <c:auto val="1"/>
        <c:lblAlgn val="ctr"/>
        <c:lblOffset val="100"/>
        <c:noMultiLvlLbl val="0"/>
      </c:catAx>
      <c:valAx>
        <c:axId val="19101107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1009536"/>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問２６!$B$6:$B$11</c:f>
              <c:strCache>
                <c:ptCount val="4"/>
                <c:pt idx="0">
                  <c:v>ほとんどかけない</c:v>
                </c:pt>
                <c:pt idx="1">
                  <c:v>半分くらいかける</c:v>
                </c:pt>
                <c:pt idx="2">
                  <c:v>ほとんど全部かける</c:v>
                </c:pt>
                <c:pt idx="3">
                  <c:v>食べない</c:v>
                </c:pt>
              </c:strCache>
            </c:strRef>
          </c:cat>
          <c:val>
            <c:numRef>
              <c:f>問２６!$C$6:$C$11</c:f>
              <c:numCache>
                <c:formatCode>0.0_ </c:formatCode>
                <c:ptCount val="6"/>
                <c:pt idx="0">
                  <c:v>11.1</c:v>
                </c:pt>
                <c:pt idx="1">
                  <c:v>11</c:v>
                </c:pt>
                <c:pt idx="2">
                  <c:v>11.1</c:v>
                </c:pt>
                <c:pt idx="3">
                  <c:v>11.2</c:v>
                </c:pt>
              </c:numCache>
            </c:numRef>
          </c:val>
        </c:ser>
        <c:dLbls>
          <c:showLegendKey val="0"/>
          <c:showVal val="0"/>
          <c:showCatName val="0"/>
          <c:showSerName val="0"/>
          <c:showPercent val="0"/>
          <c:showBubbleSize val="0"/>
        </c:dLbls>
        <c:gapWidth val="90"/>
        <c:axId val="187447936"/>
        <c:axId val="187453824"/>
      </c:barChart>
      <c:catAx>
        <c:axId val="187447936"/>
        <c:scaling>
          <c:orientation val="minMax"/>
        </c:scaling>
        <c:delete val="0"/>
        <c:axPos val="b"/>
        <c:numFmt formatCode="General" sourceLinked="0"/>
        <c:majorTickMark val="out"/>
        <c:minorTickMark val="none"/>
        <c:tickLblPos val="nextTo"/>
        <c:crossAx val="187453824"/>
        <c:crosses val="autoZero"/>
        <c:auto val="1"/>
        <c:lblAlgn val="ctr"/>
        <c:lblOffset val="100"/>
        <c:tickLblSkip val="1"/>
        <c:noMultiLvlLbl val="0"/>
      </c:catAx>
      <c:valAx>
        <c:axId val="187453824"/>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8744793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問２７!$B$6</c:f>
              <c:strCache>
                <c:ptCount val="1"/>
                <c:pt idx="0">
                  <c:v>かけない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問２７!$D$6:$E$6</c:f>
              <c:numCache>
                <c:formatCode>0.0%</c:formatCode>
                <c:ptCount val="2"/>
                <c:pt idx="0">
                  <c:v>0.59246575342465757</c:v>
                </c:pt>
                <c:pt idx="1">
                  <c:v>0.78253424657534243</c:v>
                </c:pt>
              </c:numCache>
            </c:numRef>
          </c:val>
        </c:ser>
        <c:ser>
          <c:idx val="1"/>
          <c:order val="1"/>
          <c:tx>
            <c:strRef>
              <c:f>問２７!$B$7</c:f>
              <c:strCache>
                <c:ptCount val="1"/>
                <c:pt idx="0">
                  <c:v>味をみてかけたり，かけなかったりする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問２７!$D$7:$E$7</c:f>
              <c:numCache>
                <c:formatCode>0.0%</c:formatCode>
                <c:ptCount val="2"/>
                <c:pt idx="0">
                  <c:v>0.38013698630136988</c:v>
                </c:pt>
                <c:pt idx="1">
                  <c:v>0.20376712328767124</c:v>
                </c:pt>
              </c:numCache>
            </c:numRef>
          </c:val>
        </c:ser>
        <c:ser>
          <c:idx val="2"/>
          <c:order val="2"/>
          <c:tx>
            <c:strRef>
              <c:f>問２７!$B$8</c:f>
              <c:strCache>
                <c:ptCount val="1"/>
                <c:pt idx="0">
                  <c:v>味をみないでかける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問２７!$D$8:$E$8</c:f>
              <c:numCache>
                <c:formatCode>0.0%</c:formatCode>
                <c:ptCount val="2"/>
                <c:pt idx="0">
                  <c:v>2.7397260273972601E-2</c:v>
                </c:pt>
                <c:pt idx="1">
                  <c:v>1.3698630136986301E-2</c:v>
                </c:pt>
              </c:numCache>
            </c:numRef>
          </c:val>
        </c:ser>
        <c:ser>
          <c:idx val="3"/>
          <c:order val="3"/>
          <c:tx>
            <c:strRef>
              <c:f>問２７!$B$9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問２７!$D$9:$E$9</c:f>
              <c:numCache>
                <c:formatCode>0.0%</c:formatCode>
                <c:ptCount val="2"/>
              </c:numCache>
            </c:numRef>
          </c:val>
        </c:ser>
        <c:ser>
          <c:idx val="4"/>
          <c:order val="4"/>
          <c:tx>
            <c:strRef>
              <c:f>問２７!$B$10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問２７!$D$10:$E$10</c:f>
              <c:numCache>
                <c:formatCode>0.0%</c:formatCode>
                <c:ptCount val="2"/>
              </c:numCache>
            </c:numRef>
          </c:val>
        </c:ser>
        <c:ser>
          <c:idx val="5"/>
          <c:order val="5"/>
          <c:tx>
            <c:strRef>
              <c:f>問２７!$B$11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問２７!$D$11:$E$11</c:f>
              <c:numCache>
                <c:formatCode>0.0%</c:formatCode>
                <c:ptCount val="2"/>
              </c:numCache>
            </c:numRef>
          </c:val>
        </c:ser>
        <c:dLbls>
          <c:showLegendKey val="0"/>
          <c:showVal val="1"/>
          <c:showCatName val="0"/>
          <c:showSerName val="0"/>
          <c:showPercent val="0"/>
          <c:showBubbleSize val="0"/>
        </c:dLbls>
        <c:gapWidth val="150"/>
        <c:overlap val="100"/>
        <c:serLines/>
        <c:axId val="189910400"/>
        <c:axId val="189920384"/>
      </c:barChart>
      <c:catAx>
        <c:axId val="189910400"/>
        <c:scaling>
          <c:orientation val="maxMin"/>
        </c:scaling>
        <c:delete val="0"/>
        <c:axPos val="l"/>
        <c:numFmt formatCode="General" sourceLinked="0"/>
        <c:majorTickMark val="out"/>
        <c:minorTickMark val="none"/>
        <c:tickLblPos val="nextTo"/>
        <c:txPr>
          <a:bodyPr/>
          <a:lstStyle/>
          <a:p>
            <a:pPr>
              <a:defRPr b="1"/>
            </a:pPr>
            <a:endParaRPr lang="ja-JP"/>
          </a:p>
        </c:txPr>
        <c:crossAx val="189920384"/>
        <c:crosses val="autoZero"/>
        <c:auto val="1"/>
        <c:lblAlgn val="ctr"/>
        <c:lblOffset val="100"/>
        <c:noMultiLvlLbl val="0"/>
      </c:catAx>
      <c:valAx>
        <c:axId val="189920384"/>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991040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問３!$F$6:$G$6</c:f>
              <c:numCache>
                <c:formatCode>0.0_ </c:formatCode>
                <c:ptCount val="2"/>
                <c:pt idx="0">
                  <c:v>11.115320041972717</c:v>
                </c:pt>
                <c:pt idx="1">
                  <c:v>10.987198321091292</c:v>
                </c:pt>
              </c:numCache>
            </c:numRef>
          </c:val>
        </c:ser>
        <c:dLbls>
          <c:showLegendKey val="0"/>
          <c:showVal val="0"/>
          <c:showCatName val="0"/>
          <c:showSerName val="0"/>
          <c:showPercent val="0"/>
          <c:showBubbleSize val="0"/>
        </c:dLbls>
        <c:gapWidth val="90"/>
        <c:axId val="171664128"/>
        <c:axId val="171665664"/>
      </c:barChart>
      <c:catAx>
        <c:axId val="171664128"/>
        <c:scaling>
          <c:orientation val="minMax"/>
        </c:scaling>
        <c:delete val="0"/>
        <c:axPos val="b"/>
        <c:numFmt formatCode="General" sourceLinked="0"/>
        <c:majorTickMark val="out"/>
        <c:minorTickMark val="none"/>
        <c:tickLblPos val="nextTo"/>
        <c:crossAx val="171665664"/>
        <c:crosses val="autoZero"/>
        <c:auto val="1"/>
        <c:lblAlgn val="ctr"/>
        <c:lblOffset val="100"/>
        <c:noMultiLvlLbl val="0"/>
      </c:catAx>
      <c:valAx>
        <c:axId val="17166566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71664128"/>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問２７!$F$6:$G$6</c:f>
              <c:numCache>
                <c:formatCode>0.0_ </c:formatCode>
                <c:ptCount val="2"/>
                <c:pt idx="0">
                  <c:v>11.079452054794523</c:v>
                </c:pt>
                <c:pt idx="1">
                  <c:v>10.995205479452055</c:v>
                </c:pt>
              </c:numCache>
            </c:numRef>
          </c:val>
        </c:ser>
        <c:dLbls>
          <c:showLegendKey val="0"/>
          <c:showVal val="0"/>
          <c:showCatName val="0"/>
          <c:showSerName val="0"/>
          <c:showPercent val="0"/>
          <c:showBubbleSize val="0"/>
        </c:dLbls>
        <c:gapWidth val="90"/>
        <c:axId val="191325312"/>
        <c:axId val="191326848"/>
      </c:barChart>
      <c:catAx>
        <c:axId val="191325312"/>
        <c:scaling>
          <c:orientation val="minMax"/>
        </c:scaling>
        <c:delete val="0"/>
        <c:axPos val="b"/>
        <c:numFmt formatCode="General" sourceLinked="0"/>
        <c:majorTickMark val="out"/>
        <c:minorTickMark val="none"/>
        <c:tickLblPos val="nextTo"/>
        <c:crossAx val="191326848"/>
        <c:crosses val="autoZero"/>
        <c:auto val="1"/>
        <c:lblAlgn val="ctr"/>
        <c:lblOffset val="100"/>
        <c:noMultiLvlLbl val="0"/>
      </c:catAx>
      <c:valAx>
        <c:axId val="19132684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132531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問２７!$B$6:$B$11</c:f>
              <c:strCache>
                <c:ptCount val="3"/>
                <c:pt idx="0">
                  <c:v>かけない</c:v>
                </c:pt>
                <c:pt idx="1">
                  <c:v>味をみてかけたり，かけなかったりする</c:v>
                </c:pt>
                <c:pt idx="2">
                  <c:v>味をみないでかける</c:v>
                </c:pt>
              </c:strCache>
            </c:strRef>
          </c:cat>
          <c:val>
            <c:numRef>
              <c:f>問２７!$C$6:$C$11</c:f>
              <c:numCache>
                <c:formatCode>0.0_ </c:formatCode>
                <c:ptCount val="6"/>
                <c:pt idx="0">
                  <c:v>10.9</c:v>
                </c:pt>
                <c:pt idx="1">
                  <c:v>11.3</c:v>
                </c:pt>
                <c:pt idx="2">
                  <c:v>11.9</c:v>
                </c:pt>
              </c:numCache>
            </c:numRef>
          </c:val>
        </c:ser>
        <c:dLbls>
          <c:showLegendKey val="0"/>
          <c:showVal val="0"/>
          <c:showCatName val="0"/>
          <c:showSerName val="0"/>
          <c:showPercent val="0"/>
          <c:showBubbleSize val="0"/>
        </c:dLbls>
        <c:gapWidth val="90"/>
        <c:axId val="191355904"/>
        <c:axId val="191644416"/>
      </c:barChart>
      <c:catAx>
        <c:axId val="191355904"/>
        <c:scaling>
          <c:orientation val="minMax"/>
        </c:scaling>
        <c:delete val="0"/>
        <c:axPos val="b"/>
        <c:numFmt formatCode="General" sourceLinked="0"/>
        <c:majorTickMark val="out"/>
        <c:minorTickMark val="none"/>
        <c:tickLblPos val="nextTo"/>
        <c:crossAx val="191644416"/>
        <c:crosses val="autoZero"/>
        <c:auto val="1"/>
        <c:lblAlgn val="ctr"/>
        <c:lblOffset val="100"/>
        <c:tickLblSkip val="1"/>
        <c:noMultiLvlLbl val="0"/>
      </c:catAx>
      <c:valAx>
        <c:axId val="19164441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135590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問２８!$B$6</c:f>
              <c:strCache>
                <c:ptCount val="1"/>
                <c:pt idx="0">
                  <c:v>全く食べない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問２８!$D$6:$E$6</c:f>
              <c:numCache>
                <c:formatCode>0.0%</c:formatCode>
                <c:ptCount val="2"/>
                <c:pt idx="0">
                  <c:v>8.7400681044267875E-2</c:v>
                </c:pt>
                <c:pt idx="1">
                  <c:v>0.26333711691259942</c:v>
                </c:pt>
              </c:numCache>
            </c:numRef>
          </c:val>
        </c:ser>
        <c:ser>
          <c:idx val="1"/>
          <c:order val="1"/>
          <c:tx>
            <c:strRef>
              <c:f>問２８!$B$7</c:f>
              <c:strCache>
                <c:ptCount val="1"/>
                <c:pt idx="0">
                  <c:v>週に１回未満</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問２８!$D$7:$E$7</c:f>
              <c:numCache>
                <c:formatCode>0.0%</c:formatCode>
                <c:ptCount val="2"/>
                <c:pt idx="0">
                  <c:v>0.36435868331441545</c:v>
                </c:pt>
                <c:pt idx="1">
                  <c:v>0.33087400681044266</c:v>
                </c:pt>
              </c:numCache>
            </c:numRef>
          </c:val>
        </c:ser>
        <c:ser>
          <c:idx val="2"/>
          <c:order val="2"/>
          <c:tx>
            <c:strRef>
              <c:f>問２８!$B$8</c:f>
              <c:strCache>
                <c:ptCount val="1"/>
                <c:pt idx="0">
                  <c:v>週に１～２回くらい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問２８!$D$8:$E$8</c:f>
              <c:numCache>
                <c:formatCode>0.0%</c:formatCode>
                <c:ptCount val="2"/>
                <c:pt idx="0">
                  <c:v>0.29738933030646991</c:v>
                </c:pt>
                <c:pt idx="1">
                  <c:v>0.22985244040862657</c:v>
                </c:pt>
              </c:numCache>
            </c:numRef>
          </c:val>
        </c:ser>
        <c:ser>
          <c:idx val="3"/>
          <c:order val="3"/>
          <c:tx>
            <c:strRef>
              <c:f>問２８!$B$9</c:f>
              <c:strCache>
                <c:ptCount val="1"/>
                <c:pt idx="0">
                  <c:v>週に３～６回くらい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問２８!$D$9:$E$9</c:f>
              <c:numCache>
                <c:formatCode>0.0%</c:formatCode>
                <c:ptCount val="2"/>
                <c:pt idx="0">
                  <c:v>0.1623155505107832</c:v>
                </c:pt>
                <c:pt idx="1">
                  <c:v>0.1191827468785471</c:v>
                </c:pt>
              </c:numCache>
            </c:numRef>
          </c:val>
        </c:ser>
        <c:ser>
          <c:idx val="4"/>
          <c:order val="4"/>
          <c:tx>
            <c:strRef>
              <c:f>問２８!$B$10</c:f>
              <c:strCache>
                <c:ptCount val="1"/>
                <c:pt idx="0">
                  <c:v>毎日１回くらい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問２８!$D$10:$E$10</c:f>
              <c:numCache>
                <c:formatCode>0.0%</c:formatCode>
                <c:ptCount val="2"/>
                <c:pt idx="0">
                  <c:v>7.6049943246311008E-2</c:v>
                </c:pt>
                <c:pt idx="1">
                  <c:v>4.4267877412031781E-2</c:v>
                </c:pt>
              </c:numCache>
            </c:numRef>
          </c:val>
        </c:ser>
        <c:ser>
          <c:idx val="5"/>
          <c:order val="5"/>
          <c:tx>
            <c:strRef>
              <c:f>問２８!$B$11</c:f>
              <c:strCache>
                <c:ptCount val="1"/>
                <c:pt idx="0">
                  <c:v>毎日２回以上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問２８!$D$11:$E$11</c:f>
              <c:numCache>
                <c:formatCode>0.0%</c:formatCode>
                <c:ptCount val="2"/>
                <c:pt idx="0">
                  <c:v>1.2485811577752554E-2</c:v>
                </c:pt>
                <c:pt idx="1">
                  <c:v>1.2485811577752554E-2</c:v>
                </c:pt>
              </c:numCache>
            </c:numRef>
          </c:val>
        </c:ser>
        <c:dLbls>
          <c:showLegendKey val="0"/>
          <c:showVal val="1"/>
          <c:showCatName val="0"/>
          <c:showSerName val="0"/>
          <c:showPercent val="0"/>
          <c:showBubbleSize val="0"/>
        </c:dLbls>
        <c:gapWidth val="150"/>
        <c:overlap val="100"/>
        <c:serLines/>
        <c:axId val="191372672"/>
        <c:axId val="191386752"/>
      </c:barChart>
      <c:catAx>
        <c:axId val="191372672"/>
        <c:scaling>
          <c:orientation val="maxMin"/>
        </c:scaling>
        <c:delete val="0"/>
        <c:axPos val="l"/>
        <c:numFmt formatCode="General" sourceLinked="0"/>
        <c:majorTickMark val="out"/>
        <c:minorTickMark val="none"/>
        <c:tickLblPos val="nextTo"/>
        <c:txPr>
          <a:bodyPr/>
          <a:lstStyle/>
          <a:p>
            <a:pPr>
              <a:defRPr b="1"/>
            </a:pPr>
            <a:endParaRPr lang="ja-JP"/>
          </a:p>
        </c:txPr>
        <c:crossAx val="191386752"/>
        <c:crosses val="autoZero"/>
        <c:auto val="1"/>
        <c:lblAlgn val="ctr"/>
        <c:lblOffset val="100"/>
        <c:noMultiLvlLbl val="0"/>
      </c:catAx>
      <c:valAx>
        <c:axId val="19138675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137267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問２８!$F$6:$G$6</c:f>
              <c:numCache>
                <c:formatCode>0.0_ </c:formatCode>
                <c:ptCount val="2"/>
                <c:pt idx="0">
                  <c:v>11.077979568671964</c:v>
                </c:pt>
                <c:pt idx="1">
                  <c:v>11.010896708286042</c:v>
                </c:pt>
              </c:numCache>
            </c:numRef>
          </c:val>
        </c:ser>
        <c:dLbls>
          <c:showLegendKey val="0"/>
          <c:showVal val="0"/>
          <c:showCatName val="0"/>
          <c:showSerName val="0"/>
          <c:showPercent val="0"/>
          <c:showBubbleSize val="0"/>
        </c:dLbls>
        <c:gapWidth val="90"/>
        <c:axId val="191435904"/>
        <c:axId val="191437440"/>
      </c:barChart>
      <c:catAx>
        <c:axId val="191435904"/>
        <c:scaling>
          <c:orientation val="minMax"/>
        </c:scaling>
        <c:delete val="0"/>
        <c:axPos val="b"/>
        <c:numFmt formatCode="General" sourceLinked="0"/>
        <c:majorTickMark val="out"/>
        <c:minorTickMark val="none"/>
        <c:tickLblPos val="nextTo"/>
        <c:crossAx val="191437440"/>
        <c:crosses val="autoZero"/>
        <c:auto val="1"/>
        <c:lblAlgn val="ctr"/>
        <c:lblOffset val="100"/>
        <c:noMultiLvlLbl val="0"/>
      </c:catAx>
      <c:valAx>
        <c:axId val="19143744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143590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問２８!$B$6:$B$11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問２８!$C$6:$C$11</c:f>
              <c:numCache>
                <c:formatCode>0.0_ </c:formatCode>
                <c:ptCount val="6"/>
                <c:pt idx="0">
                  <c:v>10.8</c:v>
                </c:pt>
                <c:pt idx="1">
                  <c:v>10.9</c:v>
                </c:pt>
                <c:pt idx="2">
                  <c:v>11.3</c:v>
                </c:pt>
                <c:pt idx="3">
                  <c:v>11.2</c:v>
                </c:pt>
                <c:pt idx="4">
                  <c:v>11.2</c:v>
                </c:pt>
                <c:pt idx="5">
                  <c:v>10.6</c:v>
                </c:pt>
              </c:numCache>
            </c:numRef>
          </c:val>
        </c:ser>
        <c:dLbls>
          <c:showLegendKey val="0"/>
          <c:showVal val="0"/>
          <c:showCatName val="0"/>
          <c:showSerName val="0"/>
          <c:showPercent val="0"/>
          <c:showBubbleSize val="0"/>
        </c:dLbls>
        <c:gapWidth val="90"/>
        <c:axId val="191458688"/>
        <c:axId val="191468672"/>
      </c:barChart>
      <c:catAx>
        <c:axId val="191458688"/>
        <c:scaling>
          <c:orientation val="minMax"/>
        </c:scaling>
        <c:delete val="0"/>
        <c:axPos val="b"/>
        <c:numFmt formatCode="General" sourceLinked="0"/>
        <c:majorTickMark val="out"/>
        <c:minorTickMark val="none"/>
        <c:tickLblPos val="nextTo"/>
        <c:crossAx val="191468672"/>
        <c:crosses val="autoZero"/>
        <c:auto val="1"/>
        <c:lblAlgn val="ctr"/>
        <c:lblOffset val="100"/>
        <c:tickLblSkip val="1"/>
        <c:noMultiLvlLbl val="0"/>
      </c:catAx>
      <c:valAx>
        <c:axId val="19146867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1458688"/>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問２９!$B$6</c:f>
              <c:strCache>
                <c:ptCount val="1"/>
                <c:pt idx="0">
                  <c:v>さとう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問２９!$D$6:$E$6</c:f>
              <c:numCache>
                <c:formatCode>0.0%</c:formatCode>
                <c:ptCount val="2"/>
                <c:pt idx="0">
                  <c:v>3.125E-2</c:v>
                </c:pt>
                <c:pt idx="1">
                  <c:v>0.15685096153846145</c:v>
                </c:pt>
              </c:numCache>
            </c:numRef>
          </c:val>
        </c:ser>
        <c:ser>
          <c:idx val="1"/>
          <c:order val="1"/>
          <c:tx>
            <c:strRef>
              <c:f>問２９!$B$7</c:f>
              <c:strCache>
                <c:ptCount val="1"/>
                <c:pt idx="0">
                  <c:v>しお</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問２９!$D$7:$E$7</c:f>
              <c:numCache>
                <c:formatCode>0.0%</c:formatCode>
                <c:ptCount val="2"/>
                <c:pt idx="0">
                  <c:v>0.25120192307692307</c:v>
                </c:pt>
                <c:pt idx="1">
                  <c:v>0.43870192307692313</c:v>
                </c:pt>
              </c:numCache>
            </c:numRef>
          </c:val>
        </c:ser>
        <c:ser>
          <c:idx val="2"/>
          <c:order val="2"/>
          <c:tx>
            <c:strRef>
              <c:f>問２９!$B$8</c:f>
              <c:strCache>
                <c:ptCount val="1"/>
                <c:pt idx="0">
                  <c:v>しょうゆ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問２９!$D$8:$E$8</c:f>
              <c:numCache>
                <c:formatCode>0.0%</c:formatCode>
                <c:ptCount val="2"/>
                <c:pt idx="0">
                  <c:v>0.62620192307692313</c:v>
                </c:pt>
                <c:pt idx="1">
                  <c:v>0.31310096153846156</c:v>
                </c:pt>
              </c:numCache>
            </c:numRef>
          </c:val>
        </c:ser>
        <c:ser>
          <c:idx val="3"/>
          <c:order val="3"/>
          <c:tx>
            <c:strRef>
              <c:f>問２９!$B$9</c:f>
              <c:strCache>
                <c:ptCount val="1"/>
                <c:pt idx="0">
                  <c:v>食べない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問２９!$D$9:$E$9</c:f>
              <c:numCache>
                <c:formatCode>0.0%</c:formatCode>
                <c:ptCount val="2"/>
                <c:pt idx="0">
                  <c:v>9.1346153846153841E-2</c:v>
                </c:pt>
                <c:pt idx="1">
                  <c:v>9.1346153846153841E-2</c:v>
                </c:pt>
              </c:numCache>
            </c:numRef>
          </c:val>
        </c:ser>
        <c:ser>
          <c:idx val="4"/>
          <c:order val="4"/>
          <c:tx>
            <c:strRef>
              <c:f>問２９!$B$10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問２９!$D$10:$E$10</c:f>
              <c:numCache>
                <c:formatCode>0.0%</c:formatCode>
                <c:ptCount val="2"/>
              </c:numCache>
            </c:numRef>
          </c:val>
        </c:ser>
        <c:ser>
          <c:idx val="5"/>
          <c:order val="5"/>
          <c:tx>
            <c:strRef>
              <c:f>問２９!$B$11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問２９!$D$11:$E$11</c:f>
              <c:numCache>
                <c:formatCode>0.0%</c:formatCode>
                <c:ptCount val="2"/>
              </c:numCache>
            </c:numRef>
          </c:val>
        </c:ser>
        <c:dLbls>
          <c:showLegendKey val="0"/>
          <c:showVal val="1"/>
          <c:showCatName val="0"/>
          <c:showSerName val="0"/>
          <c:showPercent val="0"/>
          <c:showBubbleSize val="0"/>
        </c:dLbls>
        <c:gapWidth val="150"/>
        <c:overlap val="100"/>
        <c:serLines/>
        <c:axId val="191729664"/>
        <c:axId val="191731200"/>
      </c:barChart>
      <c:catAx>
        <c:axId val="191729664"/>
        <c:scaling>
          <c:orientation val="maxMin"/>
        </c:scaling>
        <c:delete val="0"/>
        <c:axPos val="l"/>
        <c:numFmt formatCode="General" sourceLinked="0"/>
        <c:majorTickMark val="out"/>
        <c:minorTickMark val="none"/>
        <c:tickLblPos val="nextTo"/>
        <c:txPr>
          <a:bodyPr/>
          <a:lstStyle/>
          <a:p>
            <a:pPr>
              <a:defRPr b="1"/>
            </a:pPr>
            <a:endParaRPr lang="ja-JP"/>
          </a:p>
        </c:txPr>
        <c:crossAx val="191731200"/>
        <c:crosses val="autoZero"/>
        <c:auto val="1"/>
        <c:lblAlgn val="ctr"/>
        <c:lblOffset val="100"/>
        <c:noMultiLvlLbl val="0"/>
      </c:catAx>
      <c:valAx>
        <c:axId val="191731200"/>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1729664"/>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問２９!$F$6:$G$6</c:f>
              <c:numCache>
                <c:formatCode>0.0_ </c:formatCode>
                <c:ptCount val="2"/>
                <c:pt idx="0">
                  <c:v>11.063221153846154</c:v>
                </c:pt>
                <c:pt idx="1">
                  <c:v>11.025540865384617</c:v>
                </c:pt>
              </c:numCache>
            </c:numRef>
          </c:val>
        </c:ser>
        <c:dLbls>
          <c:showLegendKey val="0"/>
          <c:showVal val="0"/>
          <c:showCatName val="0"/>
          <c:showSerName val="0"/>
          <c:showPercent val="0"/>
          <c:showBubbleSize val="0"/>
        </c:dLbls>
        <c:gapWidth val="90"/>
        <c:axId val="191747584"/>
        <c:axId val="191749120"/>
      </c:barChart>
      <c:catAx>
        <c:axId val="191747584"/>
        <c:scaling>
          <c:orientation val="minMax"/>
        </c:scaling>
        <c:delete val="0"/>
        <c:axPos val="b"/>
        <c:numFmt formatCode="General" sourceLinked="0"/>
        <c:majorTickMark val="out"/>
        <c:minorTickMark val="none"/>
        <c:tickLblPos val="nextTo"/>
        <c:crossAx val="191749120"/>
        <c:crosses val="autoZero"/>
        <c:auto val="1"/>
        <c:lblAlgn val="ctr"/>
        <c:lblOffset val="100"/>
        <c:noMultiLvlLbl val="0"/>
      </c:catAx>
      <c:valAx>
        <c:axId val="191749120"/>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174758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問２９!$B$6:$B$11</c:f>
              <c:strCache>
                <c:ptCount val="4"/>
                <c:pt idx="0">
                  <c:v>さとう</c:v>
                </c:pt>
                <c:pt idx="1">
                  <c:v>しお</c:v>
                </c:pt>
                <c:pt idx="2">
                  <c:v>しょうゆ</c:v>
                </c:pt>
                <c:pt idx="3">
                  <c:v>食べない</c:v>
                </c:pt>
              </c:strCache>
            </c:strRef>
          </c:cat>
          <c:val>
            <c:numRef>
              <c:f>問２９!$C$6:$C$11</c:f>
              <c:numCache>
                <c:formatCode>0.0_ </c:formatCode>
                <c:ptCount val="6"/>
                <c:pt idx="0">
                  <c:v>10.8</c:v>
                </c:pt>
                <c:pt idx="1">
                  <c:v>11.1</c:v>
                </c:pt>
                <c:pt idx="2">
                  <c:v>11.1</c:v>
                </c:pt>
                <c:pt idx="3">
                  <c:v>10.8</c:v>
                </c:pt>
              </c:numCache>
            </c:numRef>
          </c:val>
        </c:ser>
        <c:dLbls>
          <c:showLegendKey val="0"/>
          <c:showVal val="0"/>
          <c:showCatName val="0"/>
          <c:showSerName val="0"/>
          <c:showPercent val="0"/>
          <c:showBubbleSize val="0"/>
        </c:dLbls>
        <c:gapWidth val="90"/>
        <c:axId val="192040960"/>
        <c:axId val="192042496"/>
      </c:barChart>
      <c:catAx>
        <c:axId val="192040960"/>
        <c:scaling>
          <c:orientation val="minMax"/>
        </c:scaling>
        <c:delete val="0"/>
        <c:axPos val="b"/>
        <c:numFmt formatCode="General" sourceLinked="0"/>
        <c:majorTickMark val="out"/>
        <c:minorTickMark val="none"/>
        <c:tickLblPos val="nextTo"/>
        <c:crossAx val="192042496"/>
        <c:crosses val="autoZero"/>
        <c:auto val="1"/>
        <c:lblAlgn val="ctr"/>
        <c:lblOffset val="100"/>
        <c:tickLblSkip val="1"/>
        <c:noMultiLvlLbl val="0"/>
      </c:catAx>
      <c:valAx>
        <c:axId val="192042496"/>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2040960"/>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問３０!$B$6</c:f>
              <c:strCache>
                <c:ptCount val="1"/>
                <c:pt idx="0">
                  <c:v>使っている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問３０!$D$6:$E$6</c:f>
              <c:numCache>
                <c:formatCode>0.0%</c:formatCode>
                <c:ptCount val="2"/>
                <c:pt idx="0">
                  <c:v>0.31368421052631579</c:v>
                </c:pt>
                <c:pt idx="1">
                  <c:v>0.65684210526315789</c:v>
                </c:pt>
              </c:numCache>
            </c:numRef>
          </c:val>
        </c:ser>
        <c:ser>
          <c:idx val="1"/>
          <c:order val="1"/>
          <c:tx>
            <c:strRef>
              <c:f>問３０!$B$7</c:f>
              <c:strCache>
                <c:ptCount val="1"/>
                <c:pt idx="0">
                  <c:v>使っていない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問３０!$D$7:$E$7</c:f>
              <c:numCache>
                <c:formatCode>0.0%</c:formatCode>
                <c:ptCount val="2"/>
                <c:pt idx="0">
                  <c:v>0.68631578947368421</c:v>
                </c:pt>
                <c:pt idx="1">
                  <c:v>0.34315789473684211</c:v>
                </c:pt>
              </c:numCache>
            </c:numRef>
          </c:val>
        </c:ser>
        <c:ser>
          <c:idx val="2"/>
          <c:order val="2"/>
          <c:tx>
            <c:strRef>
              <c:f>問３０!$B$8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問３０!$D$8:$E$8</c:f>
              <c:numCache>
                <c:formatCode>0.0%</c:formatCode>
                <c:ptCount val="2"/>
              </c:numCache>
            </c:numRef>
          </c:val>
        </c:ser>
        <c:ser>
          <c:idx val="3"/>
          <c:order val="3"/>
          <c:tx>
            <c:strRef>
              <c:f>問３０!$B$9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問３０!$D$9:$E$9</c:f>
              <c:numCache>
                <c:formatCode>0.0%</c:formatCode>
                <c:ptCount val="2"/>
              </c:numCache>
            </c:numRef>
          </c:val>
        </c:ser>
        <c:ser>
          <c:idx val="4"/>
          <c:order val="4"/>
          <c:tx>
            <c:strRef>
              <c:f>問３０!$B$10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問３０!$D$10:$E$10</c:f>
              <c:numCache>
                <c:formatCode>0.0%</c:formatCode>
                <c:ptCount val="2"/>
              </c:numCache>
            </c:numRef>
          </c:val>
        </c:ser>
        <c:ser>
          <c:idx val="5"/>
          <c:order val="5"/>
          <c:tx>
            <c:strRef>
              <c:f>問３０!$B$11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問３０!$D$11:$E$11</c:f>
              <c:numCache>
                <c:formatCode>0.0%</c:formatCode>
                <c:ptCount val="2"/>
              </c:numCache>
            </c:numRef>
          </c:val>
        </c:ser>
        <c:dLbls>
          <c:showLegendKey val="0"/>
          <c:showVal val="1"/>
          <c:showCatName val="0"/>
          <c:showSerName val="0"/>
          <c:showPercent val="0"/>
          <c:showBubbleSize val="0"/>
        </c:dLbls>
        <c:gapWidth val="150"/>
        <c:overlap val="100"/>
        <c:serLines/>
        <c:axId val="192110976"/>
        <c:axId val="192112512"/>
      </c:barChart>
      <c:catAx>
        <c:axId val="192110976"/>
        <c:scaling>
          <c:orientation val="maxMin"/>
        </c:scaling>
        <c:delete val="0"/>
        <c:axPos val="l"/>
        <c:numFmt formatCode="General" sourceLinked="0"/>
        <c:majorTickMark val="out"/>
        <c:minorTickMark val="none"/>
        <c:tickLblPos val="nextTo"/>
        <c:txPr>
          <a:bodyPr/>
          <a:lstStyle/>
          <a:p>
            <a:pPr>
              <a:defRPr b="1"/>
            </a:pPr>
            <a:endParaRPr lang="ja-JP"/>
          </a:p>
        </c:txPr>
        <c:crossAx val="192112512"/>
        <c:crosses val="autoZero"/>
        <c:auto val="1"/>
        <c:lblAlgn val="ctr"/>
        <c:lblOffset val="100"/>
        <c:noMultiLvlLbl val="0"/>
      </c:catAx>
      <c:valAx>
        <c:axId val="192112512"/>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2110976"/>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問３０!$F$6:$G$6</c:f>
              <c:numCache>
                <c:formatCode>0.0_ </c:formatCode>
                <c:ptCount val="2"/>
                <c:pt idx="0">
                  <c:v>11.137263157894736</c:v>
                </c:pt>
                <c:pt idx="1">
                  <c:v>11.068631578947368</c:v>
                </c:pt>
              </c:numCache>
            </c:numRef>
          </c:val>
        </c:ser>
        <c:dLbls>
          <c:showLegendKey val="0"/>
          <c:showVal val="0"/>
          <c:showCatName val="0"/>
          <c:showSerName val="0"/>
          <c:showPercent val="0"/>
          <c:showBubbleSize val="0"/>
        </c:dLbls>
        <c:gapWidth val="90"/>
        <c:axId val="192132992"/>
        <c:axId val="192134528"/>
      </c:barChart>
      <c:catAx>
        <c:axId val="192132992"/>
        <c:scaling>
          <c:orientation val="minMax"/>
        </c:scaling>
        <c:delete val="0"/>
        <c:axPos val="b"/>
        <c:numFmt formatCode="General" sourceLinked="0"/>
        <c:majorTickMark val="out"/>
        <c:minorTickMark val="none"/>
        <c:tickLblPos val="nextTo"/>
        <c:crossAx val="192134528"/>
        <c:crosses val="autoZero"/>
        <c:auto val="1"/>
        <c:lblAlgn val="ctr"/>
        <c:lblOffset val="100"/>
        <c:noMultiLvlLbl val="0"/>
      </c:catAx>
      <c:valAx>
        <c:axId val="192134528"/>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213299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問３!$B$6:$B$11</c:f>
              <c:strCache>
                <c:ptCount val="6"/>
                <c:pt idx="0">
                  <c:v>全く食べない</c:v>
                </c:pt>
                <c:pt idx="1">
                  <c:v>週に１回未満</c:v>
                </c:pt>
                <c:pt idx="2">
                  <c:v>週に１～２回くらい</c:v>
                </c:pt>
                <c:pt idx="3">
                  <c:v>週に３～６回くらい</c:v>
                </c:pt>
                <c:pt idx="4">
                  <c:v>毎日１回くらい</c:v>
                </c:pt>
                <c:pt idx="5">
                  <c:v>毎日２回以上</c:v>
                </c:pt>
              </c:strCache>
            </c:strRef>
          </c:cat>
          <c:val>
            <c:numRef>
              <c:f>問３!$C$6:$C$11</c:f>
              <c:numCache>
                <c:formatCode>0.0_ </c:formatCode>
                <c:ptCount val="6"/>
                <c:pt idx="0">
                  <c:v>10.4</c:v>
                </c:pt>
                <c:pt idx="1">
                  <c:v>11</c:v>
                </c:pt>
                <c:pt idx="2">
                  <c:v>11.3</c:v>
                </c:pt>
                <c:pt idx="3">
                  <c:v>11.4</c:v>
                </c:pt>
                <c:pt idx="4">
                  <c:v>11.1</c:v>
                </c:pt>
                <c:pt idx="5">
                  <c:v>10.8</c:v>
                </c:pt>
              </c:numCache>
            </c:numRef>
          </c:val>
        </c:ser>
        <c:dLbls>
          <c:showLegendKey val="0"/>
          <c:showVal val="0"/>
          <c:showCatName val="0"/>
          <c:showSerName val="0"/>
          <c:showPercent val="0"/>
          <c:showBubbleSize val="0"/>
        </c:dLbls>
        <c:gapWidth val="90"/>
        <c:axId val="171682432"/>
        <c:axId val="171700608"/>
      </c:barChart>
      <c:catAx>
        <c:axId val="171682432"/>
        <c:scaling>
          <c:orientation val="minMax"/>
        </c:scaling>
        <c:delete val="0"/>
        <c:axPos val="b"/>
        <c:numFmt formatCode="General" sourceLinked="0"/>
        <c:majorTickMark val="out"/>
        <c:minorTickMark val="none"/>
        <c:tickLblPos val="nextTo"/>
        <c:crossAx val="171700608"/>
        <c:crosses val="autoZero"/>
        <c:auto val="1"/>
        <c:lblAlgn val="ctr"/>
        <c:lblOffset val="100"/>
        <c:tickLblSkip val="1"/>
        <c:noMultiLvlLbl val="0"/>
      </c:catAx>
      <c:valAx>
        <c:axId val="171700608"/>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71682432"/>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問３０!$B$6:$B$11</c:f>
              <c:strCache>
                <c:ptCount val="2"/>
                <c:pt idx="0">
                  <c:v>使っている</c:v>
                </c:pt>
                <c:pt idx="1">
                  <c:v>使っていない</c:v>
                </c:pt>
              </c:strCache>
            </c:strRef>
          </c:cat>
          <c:val>
            <c:numRef>
              <c:f>問３０!$C$6:$C$11</c:f>
              <c:numCache>
                <c:formatCode>0.0_ </c:formatCode>
                <c:ptCount val="6"/>
                <c:pt idx="0">
                  <c:v>11</c:v>
                </c:pt>
                <c:pt idx="1">
                  <c:v>11.2</c:v>
                </c:pt>
              </c:numCache>
            </c:numRef>
          </c:val>
        </c:ser>
        <c:dLbls>
          <c:showLegendKey val="0"/>
          <c:showVal val="0"/>
          <c:showCatName val="0"/>
          <c:showSerName val="0"/>
          <c:showPercent val="0"/>
          <c:showBubbleSize val="0"/>
        </c:dLbls>
        <c:gapWidth val="90"/>
        <c:axId val="191865216"/>
        <c:axId val="191866752"/>
      </c:barChart>
      <c:catAx>
        <c:axId val="191865216"/>
        <c:scaling>
          <c:orientation val="minMax"/>
        </c:scaling>
        <c:delete val="0"/>
        <c:axPos val="b"/>
        <c:numFmt formatCode="General" sourceLinked="0"/>
        <c:majorTickMark val="out"/>
        <c:minorTickMark val="none"/>
        <c:tickLblPos val="nextTo"/>
        <c:crossAx val="191866752"/>
        <c:crosses val="autoZero"/>
        <c:auto val="1"/>
        <c:lblAlgn val="ctr"/>
        <c:lblOffset val="100"/>
        <c:tickLblSkip val="1"/>
        <c:noMultiLvlLbl val="0"/>
      </c:catAx>
      <c:valAx>
        <c:axId val="19186675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186521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問３１!$B$6</c:f>
              <c:strCache>
                <c:ptCount val="1"/>
                <c:pt idx="0">
                  <c:v>使っている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問３１!$D$6:$E$6</c:f>
              <c:numCache>
                <c:formatCode>0.0%</c:formatCode>
                <c:ptCount val="2"/>
                <c:pt idx="0">
                  <c:v>0.23523206751054854</c:v>
                </c:pt>
                <c:pt idx="1">
                  <c:v>0.6176160337552743</c:v>
                </c:pt>
              </c:numCache>
            </c:numRef>
          </c:val>
        </c:ser>
        <c:ser>
          <c:idx val="1"/>
          <c:order val="1"/>
          <c:tx>
            <c:strRef>
              <c:f>問３１!$B$7</c:f>
              <c:strCache>
                <c:ptCount val="1"/>
                <c:pt idx="0">
                  <c:v>使っていない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問３１!$D$7:$E$7</c:f>
              <c:numCache>
                <c:formatCode>0.0%</c:formatCode>
                <c:ptCount val="2"/>
                <c:pt idx="0">
                  <c:v>0.76476793248945152</c:v>
                </c:pt>
                <c:pt idx="1">
                  <c:v>0.38238396624472576</c:v>
                </c:pt>
              </c:numCache>
            </c:numRef>
          </c:val>
        </c:ser>
        <c:ser>
          <c:idx val="2"/>
          <c:order val="2"/>
          <c:tx>
            <c:strRef>
              <c:f>問３１!$B$8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問３１!$D$8:$E$8</c:f>
              <c:numCache>
                <c:formatCode>0.0%</c:formatCode>
                <c:ptCount val="2"/>
              </c:numCache>
            </c:numRef>
          </c:val>
        </c:ser>
        <c:ser>
          <c:idx val="3"/>
          <c:order val="3"/>
          <c:tx>
            <c:strRef>
              <c:f>問３１!$B$9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問３１!$D$9:$E$9</c:f>
              <c:numCache>
                <c:formatCode>0.0%</c:formatCode>
                <c:ptCount val="2"/>
              </c:numCache>
            </c:numRef>
          </c:val>
        </c:ser>
        <c:ser>
          <c:idx val="4"/>
          <c:order val="4"/>
          <c:tx>
            <c:strRef>
              <c:f>問３１!$B$10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問３１!$D$10:$E$10</c:f>
              <c:numCache>
                <c:formatCode>0.0%</c:formatCode>
                <c:ptCount val="2"/>
              </c:numCache>
            </c:numRef>
          </c:val>
        </c:ser>
        <c:ser>
          <c:idx val="5"/>
          <c:order val="5"/>
          <c:tx>
            <c:strRef>
              <c:f>問３１!$B$11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問３１!$D$11:$E$11</c:f>
              <c:numCache>
                <c:formatCode>0.0%</c:formatCode>
                <c:ptCount val="2"/>
              </c:numCache>
            </c:numRef>
          </c:val>
        </c:ser>
        <c:dLbls>
          <c:showLegendKey val="0"/>
          <c:showVal val="1"/>
          <c:showCatName val="0"/>
          <c:showSerName val="0"/>
          <c:showPercent val="0"/>
          <c:showBubbleSize val="0"/>
        </c:dLbls>
        <c:gapWidth val="150"/>
        <c:overlap val="100"/>
        <c:serLines/>
        <c:axId val="191988480"/>
        <c:axId val="191990016"/>
      </c:barChart>
      <c:catAx>
        <c:axId val="191988480"/>
        <c:scaling>
          <c:orientation val="maxMin"/>
        </c:scaling>
        <c:delete val="0"/>
        <c:axPos val="l"/>
        <c:numFmt formatCode="General" sourceLinked="0"/>
        <c:majorTickMark val="out"/>
        <c:minorTickMark val="none"/>
        <c:tickLblPos val="nextTo"/>
        <c:txPr>
          <a:bodyPr/>
          <a:lstStyle/>
          <a:p>
            <a:pPr>
              <a:defRPr b="1"/>
            </a:pPr>
            <a:endParaRPr lang="ja-JP"/>
          </a:p>
        </c:txPr>
        <c:crossAx val="191990016"/>
        <c:crosses val="autoZero"/>
        <c:auto val="1"/>
        <c:lblAlgn val="ctr"/>
        <c:lblOffset val="100"/>
        <c:noMultiLvlLbl val="0"/>
      </c:catAx>
      <c:valAx>
        <c:axId val="191990016"/>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1988480"/>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問３１!$F$6:$G$6</c:f>
              <c:numCache>
                <c:formatCode>0.0_ </c:formatCode>
                <c:ptCount val="2"/>
                <c:pt idx="0">
                  <c:v>11.123523206751056</c:v>
                </c:pt>
                <c:pt idx="1">
                  <c:v>11.161761603375528</c:v>
                </c:pt>
              </c:numCache>
            </c:numRef>
          </c:val>
        </c:ser>
        <c:dLbls>
          <c:showLegendKey val="0"/>
          <c:showVal val="0"/>
          <c:showCatName val="0"/>
          <c:showSerName val="0"/>
          <c:showPercent val="0"/>
          <c:showBubbleSize val="0"/>
        </c:dLbls>
        <c:gapWidth val="90"/>
        <c:axId val="192014592"/>
        <c:axId val="192016384"/>
      </c:barChart>
      <c:catAx>
        <c:axId val="192014592"/>
        <c:scaling>
          <c:orientation val="minMax"/>
        </c:scaling>
        <c:delete val="0"/>
        <c:axPos val="b"/>
        <c:numFmt formatCode="General" sourceLinked="0"/>
        <c:majorTickMark val="out"/>
        <c:minorTickMark val="none"/>
        <c:tickLblPos val="nextTo"/>
        <c:crossAx val="192016384"/>
        <c:crosses val="autoZero"/>
        <c:auto val="1"/>
        <c:lblAlgn val="ctr"/>
        <c:lblOffset val="100"/>
        <c:noMultiLvlLbl val="0"/>
      </c:catAx>
      <c:valAx>
        <c:axId val="19201638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2014592"/>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問３１!$B$6:$B$11</c:f>
              <c:strCache>
                <c:ptCount val="2"/>
                <c:pt idx="0">
                  <c:v>使っている</c:v>
                </c:pt>
                <c:pt idx="1">
                  <c:v>使っていない</c:v>
                </c:pt>
              </c:strCache>
            </c:strRef>
          </c:cat>
          <c:val>
            <c:numRef>
              <c:f>問３１!$C$6:$C$11</c:f>
              <c:numCache>
                <c:formatCode>0.0_ </c:formatCode>
                <c:ptCount val="6"/>
                <c:pt idx="0">
                  <c:v>11.2</c:v>
                </c:pt>
                <c:pt idx="1">
                  <c:v>11.1</c:v>
                </c:pt>
              </c:numCache>
            </c:numRef>
          </c:val>
        </c:ser>
        <c:dLbls>
          <c:showLegendKey val="0"/>
          <c:showVal val="0"/>
          <c:showCatName val="0"/>
          <c:showSerName val="0"/>
          <c:showPercent val="0"/>
          <c:showBubbleSize val="0"/>
        </c:dLbls>
        <c:gapWidth val="90"/>
        <c:axId val="190149376"/>
        <c:axId val="190150912"/>
      </c:barChart>
      <c:catAx>
        <c:axId val="190149376"/>
        <c:scaling>
          <c:orientation val="minMax"/>
        </c:scaling>
        <c:delete val="0"/>
        <c:axPos val="b"/>
        <c:numFmt formatCode="General" sourceLinked="0"/>
        <c:majorTickMark val="out"/>
        <c:minorTickMark val="none"/>
        <c:tickLblPos val="nextTo"/>
        <c:crossAx val="190150912"/>
        <c:crosses val="autoZero"/>
        <c:auto val="1"/>
        <c:lblAlgn val="ctr"/>
        <c:lblOffset val="100"/>
        <c:tickLblSkip val="1"/>
        <c:noMultiLvlLbl val="0"/>
      </c:catAx>
      <c:valAx>
        <c:axId val="190150912"/>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0149376"/>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問３２!$B$6</c:f>
              <c:strCache>
                <c:ptCount val="1"/>
                <c:pt idx="0">
                  <c:v>使っている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問３２!$D$6:$E$6</c:f>
              <c:numCache>
                <c:formatCode>0.0%</c:formatCode>
                <c:ptCount val="2"/>
                <c:pt idx="0">
                  <c:v>0.13262032085561498</c:v>
                </c:pt>
                <c:pt idx="1">
                  <c:v>0.56631016042780746</c:v>
                </c:pt>
              </c:numCache>
            </c:numRef>
          </c:val>
        </c:ser>
        <c:ser>
          <c:idx val="1"/>
          <c:order val="1"/>
          <c:tx>
            <c:strRef>
              <c:f>問３２!$B$7</c:f>
              <c:strCache>
                <c:ptCount val="1"/>
                <c:pt idx="0">
                  <c:v>使っていない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問３２!$D$7:$E$7</c:f>
              <c:numCache>
                <c:formatCode>0.0%</c:formatCode>
                <c:ptCount val="2"/>
                <c:pt idx="0">
                  <c:v>0.86737967914438507</c:v>
                </c:pt>
                <c:pt idx="1">
                  <c:v>0.43368983957219254</c:v>
                </c:pt>
              </c:numCache>
            </c:numRef>
          </c:val>
        </c:ser>
        <c:ser>
          <c:idx val="2"/>
          <c:order val="2"/>
          <c:tx>
            <c:strRef>
              <c:f>問３２!$B$8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問３２!$D$8:$E$8</c:f>
              <c:numCache>
                <c:formatCode>0.0%</c:formatCode>
                <c:ptCount val="2"/>
              </c:numCache>
            </c:numRef>
          </c:val>
        </c:ser>
        <c:ser>
          <c:idx val="3"/>
          <c:order val="3"/>
          <c:tx>
            <c:strRef>
              <c:f>問３２!$B$9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問３２!$D$9:$E$9</c:f>
              <c:numCache>
                <c:formatCode>0.0%</c:formatCode>
                <c:ptCount val="2"/>
              </c:numCache>
            </c:numRef>
          </c:val>
        </c:ser>
        <c:ser>
          <c:idx val="4"/>
          <c:order val="4"/>
          <c:tx>
            <c:strRef>
              <c:f>問３２!$B$10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問３２!$D$10:$E$10</c:f>
              <c:numCache>
                <c:formatCode>0.0%</c:formatCode>
                <c:ptCount val="2"/>
              </c:numCache>
            </c:numRef>
          </c:val>
        </c:ser>
        <c:ser>
          <c:idx val="5"/>
          <c:order val="5"/>
          <c:tx>
            <c:strRef>
              <c:f>問３２!$B$11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問３２!$D$11:$E$11</c:f>
              <c:numCache>
                <c:formatCode>0.0%</c:formatCode>
                <c:ptCount val="2"/>
              </c:numCache>
            </c:numRef>
          </c:val>
        </c:ser>
        <c:dLbls>
          <c:showLegendKey val="0"/>
          <c:showVal val="1"/>
          <c:showCatName val="0"/>
          <c:showSerName val="0"/>
          <c:showPercent val="0"/>
          <c:showBubbleSize val="0"/>
        </c:dLbls>
        <c:gapWidth val="150"/>
        <c:overlap val="100"/>
        <c:serLines/>
        <c:axId val="188658432"/>
        <c:axId val="188659968"/>
      </c:barChart>
      <c:catAx>
        <c:axId val="188658432"/>
        <c:scaling>
          <c:orientation val="maxMin"/>
        </c:scaling>
        <c:delete val="0"/>
        <c:axPos val="l"/>
        <c:numFmt formatCode="General" sourceLinked="0"/>
        <c:majorTickMark val="out"/>
        <c:minorTickMark val="none"/>
        <c:tickLblPos val="nextTo"/>
        <c:txPr>
          <a:bodyPr/>
          <a:lstStyle/>
          <a:p>
            <a:pPr>
              <a:defRPr b="1"/>
            </a:pPr>
            <a:endParaRPr lang="ja-JP"/>
          </a:p>
        </c:txPr>
        <c:crossAx val="188659968"/>
        <c:crosses val="autoZero"/>
        <c:auto val="1"/>
        <c:lblAlgn val="ctr"/>
        <c:lblOffset val="100"/>
        <c:noMultiLvlLbl val="0"/>
      </c:catAx>
      <c:valAx>
        <c:axId val="18865996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8865843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問３２!$F$6:$G$6</c:f>
              <c:numCache>
                <c:formatCode>0.0_ </c:formatCode>
                <c:ptCount val="2"/>
                <c:pt idx="0">
                  <c:v>11.100000000000001</c:v>
                </c:pt>
                <c:pt idx="1">
                  <c:v>11.1</c:v>
                </c:pt>
              </c:numCache>
            </c:numRef>
          </c:val>
        </c:ser>
        <c:dLbls>
          <c:showLegendKey val="0"/>
          <c:showVal val="0"/>
          <c:showCatName val="0"/>
          <c:showSerName val="0"/>
          <c:showPercent val="0"/>
          <c:showBubbleSize val="0"/>
        </c:dLbls>
        <c:gapWidth val="90"/>
        <c:axId val="191899904"/>
        <c:axId val="191905792"/>
      </c:barChart>
      <c:catAx>
        <c:axId val="191899904"/>
        <c:scaling>
          <c:orientation val="minMax"/>
        </c:scaling>
        <c:delete val="0"/>
        <c:axPos val="b"/>
        <c:numFmt formatCode="General" sourceLinked="0"/>
        <c:majorTickMark val="out"/>
        <c:minorTickMark val="none"/>
        <c:tickLblPos val="nextTo"/>
        <c:crossAx val="191905792"/>
        <c:crosses val="autoZero"/>
        <c:auto val="1"/>
        <c:lblAlgn val="ctr"/>
        <c:lblOffset val="100"/>
        <c:noMultiLvlLbl val="0"/>
      </c:catAx>
      <c:valAx>
        <c:axId val="191905792"/>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1899904"/>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問３２!$B$6:$B$11</c:f>
              <c:strCache>
                <c:ptCount val="2"/>
                <c:pt idx="0">
                  <c:v>使っている</c:v>
                </c:pt>
                <c:pt idx="1">
                  <c:v>使っていない</c:v>
                </c:pt>
              </c:strCache>
            </c:strRef>
          </c:cat>
          <c:val>
            <c:numRef>
              <c:f>問３２!$C$6:$C$11</c:f>
              <c:numCache>
                <c:formatCode>0.0_ </c:formatCode>
                <c:ptCount val="6"/>
                <c:pt idx="0">
                  <c:v>11.1</c:v>
                </c:pt>
                <c:pt idx="1">
                  <c:v>11.1</c:v>
                </c:pt>
              </c:numCache>
            </c:numRef>
          </c:val>
        </c:ser>
        <c:dLbls>
          <c:showLegendKey val="0"/>
          <c:showVal val="0"/>
          <c:showCatName val="0"/>
          <c:showSerName val="0"/>
          <c:showPercent val="0"/>
          <c:showBubbleSize val="0"/>
        </c:dLbls>
        <c:gapWidth val="90"/>
        <c:axId val="192230144"/>
        <c:axId val="192231680"/>
      </c:barChart>
      <c:catAx>
        <c:axId val="192230144"/>
        <c:scaling>
          <c:orientation val="minMax"/>
        </c:scaling>
        <c:delete val="0"/>
        <c:axPos val="b"/>
        <c:numFmt formatCode="General" sourceLinked="0"/>
        <c:majorTickMark val="out"/>
        <c:minorTickMark val="none"/>
        <c:tickLblPos val="nextTo"/>
        <c:crossAx val="192231680"/>
        <c:crosses val="autoZero"/>
        <c:auto val="1"/>
        <c:lblAlgn val="ctr"/>
        <c:lblOffset val="100"/>
        <c:tickLblSkip val="1"/>
        <c:noMultiLvlLbl val="0"/>
      </c:catAx>
      <c:valAx>
        <c:axId val="19223168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223014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問３３!$B$6</c:f>
              <c:strCache>
                <c:ptCount val="1"/>
                <c:pt idx="0">
                  <c:v>使っている</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問３３!$D$6:$E$6</c:f>
              <c:numCache>
                <c:formatCode>0.0%</c:formatCode>
                <c:ptCount val="2"/>
                <c:pt idx="0">
                  <c:v>0.21711229946524063</c:v>
                </c:pt>
                <c:pt idx="1">
                  <c:v>0.6085561497326204</c:v>
                </c:pt>
              </c:numCache>
            </c:numRef>
          </c:val>
        </c:ser>
        <c:ser>
          <c:idx val="1"/>
          <c:order val="1"/>
          <c:tx>
            <c:strRef>
              <c:f>問３３!$B$7</c:f>
              <c:strCache>
                <c:ptCount val="1"/>
                <c:pt idx="0">
                  <c:v>使っていない</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問３３!$D$7:$E$7</c:f>
              <c:numCache>
                <c:formatCode>0.0%</c:formatCode>
                <c:ptCount val="2"/>
                <c:pt idx="0">
                  <c:v>0.78288770053475931</c:v>
                </c:pt>
                <c:pt idx="1">
                  <c:v>0.39144385026737966</c:v>
                </c:pt>
              </c:numCache>
            </c:numRef>
          </c:val>
        </c:ser>
        <c:ser>
          <c:idx val="2"/>
          <c:order val="2"/>
          <c:tx>
            <c:strRef>
              <c:f>問３３!$B$8</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問３３!$D$8:$E$8</c:f>
              <c:numCache>
                <c:formatCode>0.0%</c:formatCode>
                <c:ptCount val="2"/>
              </c:numCache>
            </c:numRef>
          </c:val>
        </c:ser>
        <c:ser>
          <c:idx val="3"/>
          <c:order val="3"/>
          <c:tx>
            <c:strRef>
              <c:f>問３３!$B$9</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問３３!$D$9:$E$9</c:f>
              <c:numCache>
                <c:formatCode>0.0%</c:formatCode>
                <c:ptCount val="2"/>
              </c:numCache>
            </c:numRef>
          </c:val>
        </c:ser>
        <c:ser>
          <c:idx val="4"/>
          <c:order val="4"/>
          <c:tx>
            <c:strRef>
              <c:f>問３３!$B$10</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問３３!$D$10:$E$10</c:f>
              <c:numCache>
                <c:formatCode>0.0%</c:formatCode>
                <c:ptCount val="2"/>
              </c:numCache>
            </c:numRef>
          </c:val>
        </c:ser>
        <c:ser>
          <c:idx val="5"/>
          <c:order val="5"/>
          <c:tx>
            <c:strRef>
              <c:f>問３３!$B$11</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問３３!$D$11:$E$11</c:f>
              <c:numCache>
                <c:formatCode>0.0%</c:formatCode>
                <c:ptCount val="2"/>
              </c:numCache>
            </c:numRef>
          </c:val>
        </c:ser>
        <c:dLbls>
          <c:showLegendKey val="0"/>
          <c:showVal val="1"/>
          <c:showCatName val="0"/>
          <c:showSerName val="0"/>
          <c:showPercent val="0"/>
          <c:showBubbleSize val="0"/>
        </c:dLbls>
        <c:gapWidth val="150"/>
        <c:overlap val="100"/>
        <c:serLines/>
        <c:axId val="192246912"/>
        <c:axId val="192248448"/>
      </c:barChart>
      <c:catAx>
        <c:axId val="192246912"/>
        <c:scaling>
          <c:orientation val="maxMin"/>
        </c:scaling>
        <c:delete val="0"/>
        <c:axPos val="l"/>
        <c:numFmt formatCode="General" sourceLinked="0"/>
        <c:majorTickMark val="out"/>
        <c:minorTickMark val="none"/>
        <c:tickLblPos val="nextTo"/>
        <c:txPr>
          <a:bodyPr/>
          <a:lstStyle/>
          <a:p>
            <a:pPr>
              <a:defRPr b="1"/>
            </a:pPr>
            <a:endParaRPr lang="ja-JP"/>
          </a:p>
        </c:txPr>
        <c:crossAx val="192248448"/>
        <c:crosses val="autoZero"/>
        <c:auto val="1"/>
        <c:lblAlgn val="ctr"/>
        <c:lblOffset val="100"/>
        <c:noMultiLvlLbl val="0"/>
      </c:catAx>
      <c:valAx>
        <c:axId val="192248448"/>
        <c:scaling>
          <c:orientation val="minMax"/>
        </c:scaling>
        <c:delete val="0"/>
        <c:axPos val="t"/>
        <c:majorGridlines>
          <c:spPr>
            <a:ln>
              <a:prstDash val="dash"/>
            </a:ln>
          </c:spPr>
        </c:majorGridlines>
        <c:numFmt formatCode="0%" sourceLinked="1"/>
        <c:majorTickMark val="out"/>
        <c:minorTickMark val="none"/>
        <c:tickLblPos val="nextTo"/>
        <c:txPr>
          <a:bodyPr/>
          <a:lstStyle/>
          <a:p>
            <a:pPr>
              <a:defRPr b="1"/>
            </a:pPr>
            <a:endParaRPr lang="ja-JP"/>
          </a:p>
        </c:txPr>
        <c:crossAx val="192246912"/>
        <c:crosses val="autoZero"/>
        <c:crossBetween val="between"/>
      </c:valAx>
    </c:plotArea>
    <c:legend>
      <c:legendPos val="b"/>
      <c:overlay val="0"/>
      <c:txPr>
        <a:bodyPr/>
        <a:lstStyle/>
        <a:p>
          <a:pPr>
            <a:defRPr b="1"/>
          </a:pPr>
          <a:endParaRPr lang="ja-JP"/>
        </a:p>
      </c:txPr>
    </c:legend>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Lbls>
            <c:spPr>
              <a:noFill/>
              <a:ln>
                <a:noFill/>
              </a:ln>
              <a:effectLst/>
            </c:spPr>
            <c:txPr>
              <a:bodyPr/>
              <a:lstStyle/>
              <a:p>
                <a:pPr>
                  <a:defRPr sz="2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現状</c:v>
              </c:pt>
              <c:pt idx="1">
                <c:v>改善後</c:v>
              </c:pt>
            </c:strLit>
          </c:cat>
          <c:val>
            <c:numRef>
              <c:f>問３３!$F$6:$G$6</c:f>
              <c:numCache>
                <c:formatCode>0.0_ </c:formatCode>
                <c:ptCount val="2"/>
                <c:pt idx="0">
                  <c:v>11.078288770053476</c:v>
                </c:pt>
                <c:pt idx="1">
                  <c:v>11.039144385026738</c:v>
                </c:pt>
              </c:numCache>
            </c:numRef>
          </c:val>
        </c:ser>
        <c:dLbls>
          <c:showLegendKey val="0"/>
          <c:showVal val="0"/>
          <c:showCatName val="0"/>
          <c:showSerName val="0"/>
          <c:showPercent val="0"/>
          <c:showBubbleSize val="0"/>
        </c:dLbls>
        <c:gapWidth val="90"/>
        <c:axId val="192268928"/>
        <c:axId val="192328064"/>
      </c:barChart>
      <c:catAx>
        <c:axId val="192268928"/>
        <c:scaling>
          <c:orientation val="minMax"/>
        </c:scaling>
        <c:delete val="0"/>
        <c:axPos val="b"/>
        <c:numFmt formatCode="General" sourceLinked="0"/>
        <c:majorTickMark val="out"/>
        <c:minorTickMark val="none"/>
        <c:tickLblPos val="nextTo"/>
        <c:crossAx val="192328064"/>
        <c:crosses val="autoZero"/>
        <c:auto val="1"/>
        <c:lblAlgn val="ctr"/>
        <c:lblOffset val="100"/>
        <c:noMultiLvlLbl val="0"/>
      </c:catAx>
      <c:valAx>
        <c:axId val="192328064"/>
        <c:scaling>
          <c:orientation val="minMax"/>
          <c:max val="14"/>
          <c:min val="7"/>
        </c:scaling>
        <c:delete val="0"/>
        <c:axPos val="l"/>
        <c:majorGridlines/>
        <c:title>
          <c:tx>
            <c:rich>
              <a:bodyPr rot="0" vert="wordArtVertRtl"/>
              <a:lstStyle/>
              <a:p>
                <a:pPr>
                  <a:defRPr sz="1200"/>
                </a:pPr>
                <a:r>
                  <a:rPr lang="ja-JP" altLang="en-US" sz="1200"/>
                  <a:t>集団全体の</a:t>
                </a:r>
                <a:r>
                  <a:rPr lang="ja-JP" sz="1200"/>
                  <a:t>塩分摂取量の平均値（ｇ／日）</a:t>
                </a:r>
              </a:p>
            </c:rich>
          </c:tx>
          <c:overlay val="0"/>
        </c:title>
        <c:numFmt formatCode="0_ " sourceLinked="0"/>
        <c:majorTickMark val="out"/>
        <c:minorTickMark val="none"/>
        <c:tickLblPos val="nextTo"/>
        <c:crossAx val="192268928"/>
        <c:crosses val="autoZero"/>
        <c:crossBetween val="between"/>
        <c:majorUnit val="1"/>
      </c:valAx>
    </c:plotArea>
    <c:plotVisOnly val="1"/>
    <c:dispBlanksAs val="gap"/>
    <c:showDLblsOverMax val="0"/>
  </c:chart>
  <c:txPr>
    <a:bodyPr/>
    <a:lstStyle/>
    <a:p>
      <a:pPr>
        <a:defRPr sz="1400" b="1"/>
      </a:pPr>
      <a:endParaRPr lang="ja-JP"/>
    </a:p>
  </c:txPr>
  <c:printSettings>
    <c:headerFooter/>
    <c:pageMargins b="0.75" l="0.7" r="0.7" t="0.75" header="0.3" footer="0.3"/>
    <c:pageSetup/>
  </c:printSettings>
  <c:userShapes r:id="rId1"/>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a:lstStyle/>
              <a:p>
                <a:pPr>
                  <a:defRPr sz="14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問３３!$B$6:$B$11</c:f>
              <c:strCache>
                <c:ptCount val="2"/>
                <c:pt idx="0">
                  <c:v>使っている</c:v>
                </c:pt>
                <c:pt idx="1">
                  <c:v>使っていない</c:v>
                </c:pt>
              </c:strCache>
            </c:strRef>
          </c:cat>
          <c:val>
            <c:numRef>
              <c:f>問３３!$C$6:$C$11</c:f>
              <c:numCache>
                <c:formatCode>0.0_ </c:formatCode>
                <c:ptCount val="6"/>
                <c:pt idx="0">
                  <c:v>11</c:v>
                </c:pt>
                <c:pt idx="1">
                  <c:v>11.1</c:v>
                </c:pt>
              </c:numCache>
            </c:numRef>
          </c:val>
        </c:ser>
        <c:dLbls>
          <c:showLegendKey val="0"/>
          <c:showVal val="0"/>
          <c:showCatName val="0"/>
          <c:showSerName val="0"/>
          <c:showPercent val="0"/>
          <c:showBubbleSize val="0"/>
        </c:dLbls>
        <c:gapWidth val="90"/>
        <c:axId val="191251584"/>
        <c:axId val="191253120"/>
      </c:barChart>
      <c:catAx>
        <c:axId val="191251584"/>
        <c:scaling>
          <c:orientation val="minMax"/>
        </c:scaling>
        <c:delete val="0"/>
        <c:axPos val="b"/>
        <c:numFmt formatCode="General" sourceLinked="0"/>
        <c:majorTickMark val="out"/>
        <c:minorTickMark val="none"/>
        <c:tickLblPos val="nextTo"/>
        <c:crossAx val="191253120"/>
        <c:crosses val="autoZero"/>
        <c:auto val="1"/>
        <c:lblAlgn val="ctr"/>
        <c:lblOffset val="100"/>
        <c:tickLblSkip val="1"/>
        <c:noMultiLvlLbl val="0"/>
      </c:catAx>
      <c:valAx>
        <c:axId val="191253120"/>
        <c:scaling>
          <c:orientation val="minMax"/>
          <c:max val="15"/>
          <c:min val="0"/>
        </c:scaling>
        <c:delete val="0"/>
        <c:axPos val="l"/>
        <c:title>
          <c:tx>
            <c:rich>
              <a:bodyPr rot="0" vert="wordArtVertRtl"/>
              <a:lstStyle/>
              <a:p>
                <a:pPr>
                  <a:defRPr/>
                </a:pPr>
                <a:r>
                  <a:rPr lang="ja-JP"/>
                  <a:t>塩分摂取量の平均値（ｇ／日）</a:t>
                </a:r>
              </a:p>
            </c:rich>
          </c:tx>
          <c:overlay val="0"/>
        </c:title>
        <c:numFmt formatCode="0_ " sourceLinked="0"/>
        <c:majorTickMark val="out"/>
        <c:minorTickMark val="none"/>
        <c:tickLblPos val="nextTo"/>
        <c:crossAx val="191251584"/>
        <c:crosses val="autoZero"/>
        <c:crossBetween val="between"/>
        <c:majorUnit val="2"/>
      </c:valAx>
    </c:plotArea>
    <c:plotVisOnly val="1"/>
    <c:dispBlanksAs val="gap"/>
    <c:showDLblsOverMax val="0"/>
  </c:chart>
  <c:txPr>
    <a:bodyPr/>
    <a:lstStyle/>
    <a:p>
      <a:pPr>
        <a:defRPr sz="1000" b="1"/>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chart" Target="../charts/chart72.xml"/><Relationship Id="rId2" Type="http://schemas.openxmlformats.org/officeDocument/2006/relationships/chart" Target="../charts/chart71.xml"/><Relationship Id="rId1" Type="http://schemas.openxmlformats.org/officeDocument/2006/relationships/chart" Target="../charts/chart70.xml"/></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chart" Target="../charts/chart78.xml"/><Relationship Id="rId2" Type="http://schemas.openxmlformats.org/officeDocument/2006/relationships/chart" Target="../charts/chart77.xml"/><Relationship Id="rId1" Type="http://schemas.openxmlformats.org/officeDocument/2006/relationships/chart" Target="../charts/chart76.xml"/></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3" Type="http://schemas.openxmlformats.org/officeDocument/2006/relationships/chart" Target="../charts/chart81.xml"/><Relationship Id="rId2" Type="http://schemas.openxmlformats.org/officeDocument/2006/relationships/chart" Target="../charts/chart80.xml"/><Relationship Id="rId1" Type="http://schemas.openxmlformats.org/officeDocument/2006/relationships/chart" Target="../charts/chart79.xml"/></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3" Type="http://schemas.openxmlformats.org/officeDocument/2006/relationships/chart" Target="../charts/chart87.xml"/><Relationship Id="rId2" Type="http://schemas.openxmlformats.org/officeDocument/2006/relationships/chart" Target="../charts/chart86.xml"/><Relationship Id="rId1" Type="http://schemas.openxmlformats.org/officeDocument/2006/relationships/chart" Target="../charts/chart85.xml"/></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3" Type="http://schemas.openxmlformats.org/officeDocument/2006/relationships/chart" Target="../charts/chart90.xml"/><Relationship Id="rId2" Type="http://schemas.openxmlformats.org/officeDocument/2006/relationships/chart" Target="../charts/chart89.xml"/><Relationship Id="rId1" Type="http://schemas.openxmlformats.org/officeDocument/2006/relationships/chart" Target="../charts/chart88.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3" Type="http://schemas.openxmlformats.org/officeDocument/2006/relationships/chart" Target="../charts/chart93.xml"/><Relationship Id="rId2" Type="http://schemas.openxmlformats.org/officeDocument/2006/relationships/chart" Target="../charts/chart92.xml"/><Relationship Id="rId1" Type="http://schemas.openxmlformats.org/officeDocument/2006/relationships/chart" Target="../charts/chart91.xml"/></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3" Type="http://schemas.openxmlformats.org/officeDocument/2006/relationships/chart" Target="../charts/chart96.xml"/><Relationship Id="rId2" Type="http://schemas.openxmlformats.org/officeDocument/2006/relationships/chart" Target="../charts/chart95.xml"/><Relationship Id="rId1" Type="http://schemas.openxmlformats.org/officeDocument/2006/relationships/chart" Target="../charts/chart94.xml"/></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3" Type="http://schemas.openxmlformats.org/officeDocument/2006/relationships/chart" Target="../charts/chart99.xml"/><Relationship Id="rId2" Type="http://schemas.openxmlformats.org/officeDocument/2006/relationships/chart" Target="../charts/chart98.xml"/><Relationship Id="rId1" Type="http://schemas.openxmlformats.org/officeDocument/2006/relationships/chart" Target="../charts/chart97.xml"/></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3" Type="http://schemas.openxmlformats.org/officeDocument/2006/relationships/chart" Target="../charts/chart102.xml"/><Relationship Id="rId2" Type="http://schemas.openxmlformats.org/officeDocument/2006/relationships/chart" Target="../charts/chart101.xml"/><Relationship Id="rId1" Type="http://schemas.openxmlformats.org/officeDocument/2006/relationships/chart" Target="../charts/chart100.xml"/></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3" Type="http://schemas.openxmlformats.org/officeDocument/2006/relationships/chart" Target="../charts/chart105.xml"/><Relationship Id="rId2" Type="http://schemas.openxmlformats.org/officeDocument/2006/relationships/chart" Target="../charts/chart104.xml"/><Relationship Id="rId1" Type="http://schemas.openxmlformats.org/officeDocument/2006/relationships/chart" Target="../charts/chart10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3" Type="http://schemas.openxmlformats.org/officeDocument/2006/relationships/chart" Target="../charts/chart108.xml"/><Relationship Id="rId2" Type="http://schemas.openxmlformats.org/officeDocument/2006/relationships/chart" Target="../charts/chart107.xml"/><Relationship Id="rId1" Type="http://schemas.openxmlformats.org/officeDocument/2006/relationships/chart" Target="../charts/chart106.xml"/></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1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1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1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2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3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3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3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3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3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4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5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5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5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5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5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3.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5.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6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71.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0.07511</cdr:x>
      <cdr:y>0.8874</cdr:y>
    </cdr:from>
    <cdr:to>
      <cdr:x>0.11193</cdr:x>
      <cdr:y>0.95229</cdr:y>
    </cdr:to>
    <cdr:sp macro="" textlink="">
      <cdr:nvSpPr>
        <cdr:cNvPr id="3" name="テキスト ボックス 2"/>
        <cdr:cNvSpPr txBox="1"/>
      </cdr:nvSpPr>
      <cdr:spPr>
        <a:xfrm xmlns:a="http://schemas.openxmlformats.org/drawingml/2006/main">
          <a:off x="485772" y="4429107"/>
          <a:ext cx="238132" cy="32386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tIns="72000" rIns="0" bIns="0" rtlCol="0"/>
        <a:lstStyle xmlns:a="http://schemas.openxmlformats.org/drawingml/2006/main"/>
        <a:p xmlns:a="http://schemas.openxmlformats.org/drawingml/2006/main">
          <a:pPr algn="ctr"/>
          <a:r>
            <a:rPr lang="en-US" altLang="ja-JP" sz="1400" b="1">
              <a:latin typeface="Courier New" panose="02070309020205020404" pitchFamily="49" charset="0"/>
              <a:ea typeface="+mn-ea"/>
              <a:cs typeface="Courier New" panose="02070309020205020404" pitchFamily="49" charset="0"/>
            </a:rPr>
            <a:t>0</a:t>
          </a:r>
          <a:endParaRPr lang="ja-JP" altLang="en-US" sz="1400" b="1">
            <a:latin typeface="Courier New" panose="02070309020205020404" pitchFamily="49" charset="0"/>
            <a:ea typeface="+mn-ea"/>
            <a:cs typeface="Courier New" panose="02070309020205020404" pitchFamily="49" charset="0"/>
          </a:endParaRPr>
        </a:p>
      </cdr:txBody>
    </cdr:sp>
  </cdr:relSizeAnchor>
  <cdr:relSizeAnchor xmlns:cdr="http://schemas.openxmlformats.org/drawingml/2006/chartDrawing">
    <cdr:from>
      <cdr:x>0.11635</cdr:x>
      <cdr:y>0.85115</cdr:y>
    </cdr:from>
    <cdr:to>
      <cdr:x>0.13991</cdr:x>
      <cdr:y>0.8874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2475" y="4248150"/>
          <a:ext cx="152381" cy="180952"/>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1</xdr:col>
      <xdr:colOff>66675</xdr:colOff>
      <xdr:row>34</xdr:row>
      <xdr:rowOff>38101</xdr:rowOff>
    </xdr:from>
    <xdr:to>
      <xdr:col>6</xdr:col>
      <xdr:colOff>1381125</xdr:colOff>
      <xdr:row>49</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52</xdr:row>
      <xdr:rowOff>66675</xdr:rowOff>
    </xdr:from>
    <xdr:to>
      <xdr:col>6</xdr:col>
      <xdr:colOff>676274</xdr:colOff>
      <xdr:row>81</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14</xdr:row>
      <xdr:rowOff>57150</xdr:rowOff>
    </xdr:from>
    <xdr:to>
      <xdr:col>6</xdr:col>
      <xdr:colOff>1343025</xdr:colOff>
      <xdr:row>31</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3"/>
  <sheetViews>
    <sheetView showGridLines="0" tabSelected="1"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11.5" style="2" customWidth="1"/>
    <col min="9" max="9" width="9" style="2"/>
    <col min="10" max="10" width="10.125" style="2" customWidth="1"/>
    <col min="11" max="16384" width="9" style="2"/>
  </cols>
  <sheetData>
    <row r="2" spans="1:13" ht="69" customHeight="1">
      <c r="A2" s="1"/>
      <c r="B2" s="28" t="s">
        <v>15</v>
      </c>
      <c r="C2" s="28"/>
      <c r="D2" s="28"/>
      <c r="E2" s="28"/>
      <c r="F2" s="28"/>
      <c r="G2" s="28"/>
      <c r="H2" s="23"/>
    </row>
    <row r="3" spans="1:13">
      <c r="B3" s="3"/>
    </row>
    <row r="5" spans="1:13" ht="27">
      <c r="B5" s="7" t="s">
        <v>0</v>
      </c>
      <c r="C5" s="8" t="s">
        <v>1</v>
      </c>
      <c r="D5" s="9" t="s">
        <v>2</v>
      </c>
      <c r="E5" s="9" t="s">
        <v>3</v>
      </c>
      <c r="F5" s="10" t="s">
        <v>4</v>
      </c>
      <c r="G5" s="10" t="s">
        <v>5</v>
      </c>
      <c r="H5" s="25"/>
      <c r="I5" s="11" t="s">
        <v>6</v>
      </c>
      <c r="J5" s="6" t="s">
        <v>7</v>
      </c>
      <c r="K5" s="6" t="s">
        <v>7</v>
      </c>
      <c r="L5" s="7" t="s">
        <v>8</v>
      </c>
      <c r="M5" s="2" t="s">
        <v>9</v>
      </c>
    </row>
    <row r="6" spans="1:13">
      <c r="B6" s="12" t="s">
        <v>10</v>
      </c>
      <c r="C6" s="16">
        <f>M6</f>
        <v>11.3</v>
      </c>
      <c r="D6" s="17">
        <f>L6/SUM($L$6:$L$11)</f>
        <v>4.3067226890756302E-2</v>
      </c>
      <c r="E6" s="14">
        <f>1-SUM(E7:E11)</f>
        <v>4.3067226890756372E-2</v>
      </c>
      <c r="F6" s="29">
        <f>SUM(J6:J11)</f>
        <v>11.126365546218487</v>
      </c>
      <c r="G6" s="29">
        <f>SUM(K6:K11)</f>
        <v>11.126365546218487</v>
      </c>
      <c r="H6" s="26"/>
      <c r="J6" s="4">
        <f>D6*C6</f>
        <v>0.48665966386554627</v>
      </c>
      <c r="K6" s="4">
        <f>E6*C6</f>
        <v>0.48665966386554704</v>
      </c>
      <c r="L6" s="20">
        <v>41</v>
      </c>
      <c r="M6" s="2">
        <v>11.3</v>
      </c>
    </row>
    <row r="7" spans="1:13">
      <c r="B7" s="12" t="s">
        <v>11</v>
      </c>
      <c r="C7" s="16">
        <f t="shared" ref="C7:C10" si="0">M7</f>
        <v>11.8</v>
      </c>
      <c r="D7" s="17">
        <f t="shared" ref="D7:D10" si="1">L7/SUM($L$6:$L$11)</f>
        <v>2.100840336134454E-2</v>
      </c>
      <c r="E7" s="15">
        <f>D7</f>
        <v>2.100840336134454E-2</v>
      </c>
      <c r="F7" s="30"/>
      <c r="G7" s="30"/>
      <c r="H7" s="26"/>
      <c r="J7" s="4">
        <f t="shared" ref="J7:J11" si="2">D7*C7</f>
        <v>0.24789915966386558</v>
      </c>
      <c r="K7" s="4">
        <f t="shared" ref="K7:K11" si="3">E7*C7</f>
        <v>0.24789915966386558</v>
      </c>
      <c r="L7" s="20">
        <v>20</v>
      </c>
      <c r="M7" s="2">
        <v>11.8</v>
      </c>
    </row>
    <row r="8" spans="1:13">
      <c r="B8" s="12" t="s">
        <v>12</v>
      </c>
      <c r="C8" s="16">
        <f t="shared" si="0"/>
        <v>10.4</v>
      </c>
      <c r="D8" s="17">
        <f t="shared" si="1"/>
        <v>5.1470588235294115E-2</v>
      </c>
      <c r="E8" s="15">
        <f t="shared" ref="E8:E10" si="4">D8</f>
        <v>5.1470588235294115E-2</v>
      </c>
      <c r="F8" s="30"/>
      <c r="G8" s="30"/>
      <c r="H8" s="26"/>
      <c r="I8" s="4">
        <f>F6-G6</f>
        <v>0</v>
      </c>
      <c r="J8" s="4">
        <f t="shared" si="2"/>
        <v>0.53529411764705881</v>
      </c>
      <c r="K8" s="4">
        <f t="shared" si="3"/>
        <v>0.53529411764705881</v>
      </c>
      <c r="L8" s="20">
        <v>49</v>
      </c>
      <c r="M8" s="2">
        <v>10.4</v>
      </c>
    </row>
    <row r="9" spans="1:13">
      <c r="B9" s="12" t="s">
        <v>13</v>
      </c>
      <c r="C9" s="16">
        <f t="shared" si="0"/>
        <v>10.7</v>
      </c>
      <c r="D9" s="17">
        <f t="shared" si="1"/>
        <v>9.8739495798319324E-2</v>
      </c>
      <c r="E9" s="15">
        <f t="shared" si="4"/>
        <v>9.8739495798319324E-2</v>
      </c>
      <c r="F9" s="30"/>
      <c r="G9" s="30"/>
      <c r="H9" s="26"/>
      <c r="J9" s="4">
        <f t="shared" si="2"/>
        <v>1.0565126050420166</v>
      </c>
      <c r="K9" s="4">
        <f t="shared" si="3"/>
        <v>1.0565126050420166</v>
      </c>
      <c r="L9" s="20">
        <v>94</v>
      </c>
      <c r="M9" s="2">
        <v>10.7</v>
      </c>
    </row>
    <row r="10" spans="1:13">
      <c r="B10" s="12" t="s">
        <v>16</v>
      </c>
      <c r="C10" s="16">
        <f t="shared" si="0"/>
        <v>11.2</v>
      </c>
      <c r="D10" s="17">
        <f t="shared" si="1"/>
        <v>0.7857142857142857</v>
      </c>
      <c r="E10" s="15">
        <f t="shared" si="4"/>
        <v>0.7857142857142857</v>
      </c>
      <c r="F10" s="30"/>
      <c r="G10" s="30"/>
      <c r="H10" s="26"/>
      <c r="J10" s="4">
        <f t="shared" si="2"/>
        <v>8.7999999999999989</v>
      </c>
      <c r="K10" s="4">
        <f t="shared" si="3"/>
        <v>8.7999999999999989</v>
      </c>
      <c r="L10" s="20">
        <v>748</v>
      </c>
      <c r="M10" s="2">
        <v>11.2</v>
      </c>
    </row>
    <row r="11" spans="1:13">
      <c r="B11" s="12"/>
      <c r="C11" s="13"/>
      <c r="D11" s="14"/>
      <c r="E11" s="19"/>
      <c r="F11" s="31"/>
      <c r="G11" s="31"/>
      <c r="H11" s="26"/>
      <c r="J11" s="4">
        <f t="shared" si="2"/>
        <v>0</v>
      </c>
      <c r="K11" s="4">
        <f t="shared" si="3"/>
        <v>0</v>
      </c>
      <c r="L11" s="20">
        <v>0</v>
      </c>
    </row>
    <row r="12" spans="1:13">
      <c r="B12" s="32" t="s">
        <v>17</v>
      </c>
      <c r="C12" s="32"/>
      <c r="D12" s="32"/>
      <c r="E12" s="32"/>
      <c r="F12" s="32"/>
      <c r="G12" s="32"/>
      <c r="H12" s="27"/>
      <c r="L12" s="2" t="s">
        <v>97</v>
      </c>
    </row>
    <row r="13" spans="1:13">
      <c r="B13" s="2" t="s">
        <v>14</v>
      </c>
      <c r="L13" s="2" t="s">
        <v>96</v>
      </c>
    </row>
    <row r="33" spans="2:2">
      <c r="B33" s="22" t="s">
        <v>98</v>
      </c>
    </row>
    <row r="83" spans="2:8" ht="18.75">
      <c r="B83" s="33" t="str">
        <f>"改善目標が達成された場合、"&amp;TEXT(F6-G6,"0.0")&amp;"g/日の低下が期待される。"</f>
        <v>改善目標が達成された場合、0.0g/日の低下が期待される。</v>
      </c>
      <c r="C83" s="33"/>
      <c r="D83" s="33"/>
      <c r="E83" s="33"/>
      <c r="F83" s="33"/>
      <c r="G83" s="33"/>
      <c r="H83" s="24"/>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34</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28</v>
      </c>
      <c r="C6" s="16">
        <f>L6</f>
        <v>10.7</v>
      </c>
      <c r="D6" s="17">
        <f>K6/SUM($K$6:$K$11)</f>
        <v>0.2261768082663605</v>
      </c>
      <c r="E6" s="14">
        <f>1-SUM(E7:E11)</f>
        <v>0.51435132032146957</v>
      </c>
      <c r="F6" s="29">
        <f>SUM(I6:I11)</f>
        <v>11.123421354764638</v>
      </c>
      <c r="G6" s="29">
        <f>SUM(J6:J11)</f>
        <v>10.952812858783005</v>
      </c>
      <c r="I6" s="4">
        <f>D6*C6</f>
        <v>2.4200918484500571</v>
      </c>
      <c r="J6" s="4">
        <f>E6*C6</f>
        <v>5.5035591274397238</v>
      </c>
      <c r="K6" s="20">
        <v>197</v>
      </c>
      <c r="L6" s="2">
        <v>10.7</v>
      </c>
    </row>
    <row r="7" spans="1:12">
      <c r="B7" s="12" t="s">
        <v>29</v>
      </c>
      <c r="C7" s="16">
        <f t="shared" ref="C7:C8" si="0">L7</f>
        <v>11.2</v>
      </c>
      <c r="D7" s="17">
        <f t="shared" ref="D7:D8" si="1">K7/SUM($K$6:$K$11)</f>
        <v>0.57634902411021816</v>
      </c>
      <c r="E7" s="15">
        <f>D7-D7/2+D8/2</f>
        <v>0.37657864523536166</v>
      </c>
      <c r="F7" s="30"/>
      <c r="G7" s="30"/>
      <c r="I7" s="4">
        <f t="shared" ref="I7:I11" si="2">D7*C7</f>
        <v>6.4551090700344433</v>
      </c>
      <c r="J7" s="4">
        <f t="shared" ref="J7:J11" si="3">E7*C7</f>
        <v>4.2176808266360499</v>
      </c>
      <c r="K7" s="20">
        <v>502</v>
      </c>
      <c r="L7" s="2">
        <v>11.2</v>
      </c>
    </row>
    <row r="8" spans="1:12">
      <c r="B8" s="12" t="s">
        <v>30</v>
      </c>
      <c r="C8" s="16">
        <f t="shared" si="0"/>
        <v>11.5</v>
      </c>
      <c r="D8" s="17">
        <f t="shared" si="1"/>
        <v>0.17680826636050517</v>
      </c>
      <c r="E8" s="15">
        <f>D8/2</f>
        <v>8.8404133180252586E-2</v>
      </c>
      <c r="F8" s="30"/>
      <c r="G8" s="30"/>
      <c r="H8" s="4">
        <f>F6-G6</f>
        <v>0.1706084959816323</v>
      </c>
      <c r="I8" s="4">
        <f t="shared" si="2"/>
        <v>2.0332950631458093</v>
      </c>
      <c r="J8" s="4">
        <f t="shared" si="3"/>
        <v>1.0166475315729047</v>
      </c>
      <c r="K8" s="20">
        <v>154</v>
      </c>
      <c r="L8" s="2">
        <v>11.5</v>
      </c>
    </row>
    <row r="9" spans="1:12">
      <c r="B9" s="12" t="s">
        <v>55</v>
      </c>
      <c r="C9" s="16">
        <f t="shared" ref="C9" si="4">L9</f>
        <v>10.4</v>
      </c>
      <c r="D9" s="17">
        <f t="shared" ref="D9" si="5">K9/SUM($K$6:$K$11)</f>
        <v>2.0665901262916189E-2</v>
      </c>
      <c r="E9" s="15">
        <f>D9</f>
        <v>2.0665901262916189E-2</v>
      </c>
      <c r="F9" s="30"/>
      <c r="G9" s="30"/>
      <c r="I9" s="4">
        <f t="shared" si="2"/>
        <v>0.21492537313432838</v>
      </c>
      <c r="J9" s="4">
        <f t="shared" si="3"/>
        <v>0.21492537313432838</v>
      </c>
      <c r="K9" s="20">
        <v>18</v>
      </c>
      <c r="L9" s="2">
        <v>10.4</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改善目標が達成された場合、0.2g/日の低下が期待される。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35</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10.9</v>
      </c>
      <c r="D6" s="17">
        <f>K6/SUM($K$6:$K$11)</f>
        <v>2.4858757062146894E-2</v>
      </c>
      <c r="E6" s="14">
        <f>1-SUM(E7:E11)</f>
        <v>0.21355932203389827</v>
      </c>
      <c r="F6" s="29">
        <f>SUM(I6:I11)</f>
        <v>11.098079096045199</v>
      </c>
      <c r="G6" s="29">
        <f>SUM(J6:J11)</f>
        <v>11.042033898305084</v>
      </c>
      <c r="I6" s="4">
        <f>D6*C6</f>
        <v>0.27096045197740115</v>
      </c>
      <c r="J6" s="4">
        <f>E6*C6</f>
        <v>2.3277966101694911</v>
      </c>
      <c r="K6" s="20">
        <v>22</v>
      </c>
      <c r="L6" s="2">
        <v>10.9</v>
      </c>
    </row>
    <row r="7" spans="1:12">
      <c r="B7" s="12" t="s">
        <v>11</v>
      </c>
      <c r="C7" s="16">
        <f t="shared" ref="C7:C11" si="0">L7</f>
        <v>11</v>
      </c>
      <c r="D7" s="17">
        <f t="shared" ref="D7:D11" si="1">K7/SUM($K$6:$K$11)</f>
        <v>0.37740112994350283</v>
      </c>
      <c r="E7" s="15">
        <f>D7-D7/2+D8/2</f>
        <v>0.39717514124293785</v>
      </c>
      <c r="F7" s="30"/>
      <c r="G7" s="30"/>
      <c r="I7" s="4">
        <f t="shared" ref="I7:I11" si="2">D7*C7</f>
        <v>4.1514124293785315</v>
      </c>
      <c r="J7" s="4">
        <f t="shared" ref="J7:J11" si="3">E7*C7</f>
        <v>4.3689265536723161</v>
      </c>
      <c r="K7" s="20">
        <v>334</v>
      </c>
      <c r="L7" s="2">
        <v>11</v>
      </c>
    </row>
    <row r="8" spans="1:12">
      <c r="B8" s="12" t="s">
        <v>12</v>
      </c>
      <c r="C8" s="16">
        <f t="shared" si="0"/>
        <v>11.1</v>
      </c>
      <c r="D8" s="17">
        <f t="shared" si="1"/>
        <v>0.41694915254237286</v>
      </c>
      <c r="E8" s="15">
        <f t="shared" ref="E8:E10" si="4">D8-D8/2+D9/2</f>
        <v>0.27853107344632766</v>
      </c>
      <c r="F8" s="30"/>
      <c r="G8" s="30"/>
      <c r="H8" s="4">
        <f>F6-G6</f>
        <v>5.6045197740115071E-2</v>
      </c>
      <c r="I8" s="4">
        <f t="shared" si="2"/>
        <v>4.628135593220339</v>
      </c>
      <c r="J8" s="4">
        <f t="shared" si="3"/>
        <v>3.0916949152542368</v>
      </c>
      <c r="K8" s="20">
        <v>369</v>
      </c>
      <c r="L8" s="2">
        <v>11.1</v>
      </c>
    </row>
    <row r="9" spans="1:12">
      <c r="B9" s="12" t="s">
        <v>13</v>
      </c>
      <c r="C9" s="16">
        <f t="shared" si="0"/>
        <v>11.5</v>
      </c>
      <c r="D9" s="17">
        <f t="shared" si="1"/>
        <v>0.14011299435028249</v>
      </c>
      <c r="E9" s="15">
        <f t="shared" si="4"/>
        <v>8.5310734463276833E-2</v>
      </c>
      <c r="F9" s="30"/>
      <c r="G9" s="30"/>
      <c r="I9" s="4">
        <f t="shared" si="2"/>
        <v>1.6112994350282486</v>
      </c>
      <c r="J9" s="4">
        <f t="shared" si="3"/>
        <v>0.98107344632768356</v>
      </c>
      <c r="K9" s="20">
        <v>124</v>
      </c>
      <c r="L9" s="2">
        <v>11.5</v>
      </c>
    </row>
    <row r="10" spans="1:12">
      <c r="B10" s="12" t="s">
        <v>20</v>
      </c>
      <c r="C10" s="16">
        <f t="shared" si="0"/>
        <v>10.7</v>
      </c>
      <c r="D10" s="17">
        <f t="shared" si="1"/>
        <v>3.0508474576271188E-2</v>
      </c>
      <c r="E10" s="15">
        <f t="shared" si="4"/>
        <v>2.0338983050847456E-2</v>
      </c>
      <c r="F10" s="30"/>
      <c r="G10" s="30"/>
      <c r="I10" s="4">
        <f t="shared" si="2"/>
        <v>0.32644067796610171</v>
      </c>
      <c r="J10" s="4">
        <f t="shared" si="3"/>
        <v>0.21762711864406778</v>
      </c>
      <c r="K10" s="20">
        <v>27</v>
      </c>
      <c r="L10" s="2">
        <v>10.7</v>
      </c>
    </row>
    <row r="11" spans="1:12">
      <c r="B11" s="12" t="s">
        <v>21</v>
      </c>
      <c r="C11" s="16">
        <f t="shared" si="0"/>
        <v>10.8</v>
      </c>
      <c r="D11" s="17">
        <f t="shared" si="1"/>
        <v>1.0169491525423728E-2</v>
      </c>
      <c r="E11" s="15">
        <f>D11/2</f>
        <v>5.084745762711864E-3</v>
      </c>
      <c r="F11" s="31"/>
      <c r="G11" s="31"/>
      <c r="I11" s="4">
        <f t="shared" si="2"/>
        <v>0.10983050847457627</v>
      </c>
      <c r="J11" s="4">
        <f t="shared" si="3"/>
        <v>5.4915254237288137E-2</v>
      </c>
      <c r="K11" s="20">
        <v>9</v>
      </c>
      <c r="L11" s="2">
        <v>10.8</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36</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28</v>
      </c>
      <c r="C6" s="16">
        <f>L6</f>
        <v>11</v>
      </c>
      <c r="D6" s="17">
        <f>K6/SUM($K$6:$K$11)</f>
        <v>0.87543655413271249</v>
      </c>
      <c r="E6" s="14">
        <f>1-SUM(E7:E11)</f>
        <v>0.91268917345750877</v>
      </c>
      <c r="F6" s="29">
        <f>SUM(I6:I11)</f>
        <v>11.059720605355064</v>
      </c>
      <c r="G6" s="29">
        <f>SUM(J6:J11)</f>
        <v>11.040803259604191</v>
      </c>
      <c r="I6" s="4">
        <f>D6*C6</f>
        <v>9.6298020954598371</v>
      </c>
      <c r="J6" s="4">
        <f>E6*C6</f>
        <v>10.039580908032596</v>
      </c>
      <c r="K6" s="20">
        <v>752</v>
      </c>
      <c r="L6" s="2">
        <v>11</v>
      </c>
    </row>
    <row r="7" spans="1:12">
      <c r="B7" s="12" t="s">
        <v>29</v>
      </c>
      <c r="C7" s="16">
        <f t="shared" ref="C7:C8" si="0">L7</f>
        <v>12</v>
      </c>
      <c r="D7" s="17">
        <f t="shared" ref="D7:D8" si="1">K7/SUM($K$6:$K$11)</f>
        <v>7.4505238649592548E-2</v>
      </c>
      <c r="E7" s="15">
        <f>D7-D7/2+D8/2</f>
        <v>4.9476135040745051E-2</v>
      </c>
      <c r="F7" s="30"/>
      <c r="G7" s="30"/>
      <c r="I7" s="4">
        <f t="shared" ref="I7:I11" si="2">D7*C7</f>
        <v>0.89406286379511057</v>
      </c>
      <c r="J7" s="4">
        <f t="shared" ref="J7:J11" si="3">E7*C7</f>
        <v>0.59371362048894061</v>
      </c>
      <c r="K7" s="20">
        <v>64</v>
      </c>
      <c r="L7" s="2">
        <v>12</v>
      </c>
    </row>
    <row r="8" spans="1:12">
      <c r="B8" s="12" t="s">
        <v>30</v>
      </c>
      <c r="C8" s="16">
        <f t="shared" si="0"/>
        <v>10.5</v>
      </c>
      <c r="D8" s="17">
        <f t="shared" si="1"/>
        <v>2.4447031431897557E-2</v>
      </c>
      <c r="E8" s="15">
        <f>D8/2</f>
        <v>1.2223515715948778E-2</v>
      </c>
      <c r="F8" s="30"/>
      <c r="G8" s="30"/>
      <c r="H8" s="4">
        <f>F6-G6</f>
        <v>1.8917345750873338E-2</v>
      </c>
      <c r="I8" s="4">
        <f t="shared" si="2"/>
        <v>0.25669383003492435</v>
      </c>
      <c r="J8" s="4">
        <f t="shared" si="3"/>
        <v>0.12834691501746218</v>
      </c>
      <c r="K8" s="20">
        <v>21</v>
      </c>
      <c r="L8" s="2">
        <v>10.5</v>
      </c>
    </row>
    <row r="9" spans="1:12">
      <c r="B9" s="12" t="s">
        <v>55</v>
      </c>
      <c r="C9" s="16">
        <f t="shared" ref="C9" si="4">L9</f>
        <v>10.9</v>
      </c>
      <c r="D9" s="17">
        <f t="shared" ref="D9" si="5">K9/SUM($K$6:$K$11)</f>
        <v>2.5611175785797437E-2</v>
      </c>
      <c r="E9" s="15">
        <f>D9</f>
        <v>2.5611175785797437E-2</v>
      </c>
      <c r="F9" s="30"/>
      <c r="G9" s="30"/>
      <c r="I9" s="4">
        <f t="shared" si="2"/>
        <v>0.27916181606519208</v>
      </c>
      <c r="J9" s="4">
        <f t="shared" si="3"/>
        <v>0.27916181606519208</v>
      </c>
      <c r="K9" s="20">
        <v>22</v>
      </c>
      <c r="L9" s="2">
        <v>10.9</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92</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39</v>
      </c>
      <c r="C6" s="16">
        <f>L6</f>
        <v>11.2</v>
      </c>
      <c r="D6" s="17">
        <f>K6/SUM($K$6:$K$11)</f>
        <v>5.7061340941512127E-2</v>
      </c>
      <c r="E6" s="14">
        <f>1-SUM(E7:E11)</f>
        <v>9.0584878744650488E-2</v>
      </c>
      <c r="F6" s="29">
        <f>SUM(I6:I11)</f>
        <v>11.050356633380884</v>
      </c>
      <c r="G6" s="29">
        <f>SUM(J6:J11)</f>
        <v>11.079743223965762</v>
      </c>
      <c r="I6" s="4">
        <f>D6*C6</f>
        <v>0.63908701854493577</v>
      </c>
      <c r="J6" s="4">
        <f>E6*C6</f>
        <v>1.0145506419400854</v>
      </c>
      <c r="K6" s="20">
        <v>40</v>
      </c>
      <c r="L6" s="2">
        <v>11.2</v>
      </c>
    </row>
    <row r="7" spans="1:12">
      <c r="B7" s="12" t="s">
        <v>38</v>
      </c>
      <c r="C7" s="16">
        <f t="shared" ref="C7:C10" si="0">L7</f>
        <v>10.8</v>
      </c>
      <c r="D7" s="17">
        <f t="shared" ref="D7:D10" si="1">K7/SUM($K$6:$K$11)</f>
        <v>6.7047075606276749E-2</v>
      </c>
      <c r="E7" s="15">
        <f>D7-D7/2+D8/2</f>
        <v>0.16975748930099857</v>
      </c>
      <c r="F7" s="30"/>
      <c r="G7" s="30"/>
      <c r="I7" s="4">
        <f t="shared" ref="I7:I11" si="2">D7*C7</f>
        <v>0.7241084165477889</v>
      </c>
      <c r="J7" s="4">
        <f t="shared" ref="J7:J11" si="3">E7*C7</f>
        <v>1.8333808844507846</v>
      </c>
      <c r="K7" s="20">
        <v>47</v>
      </c>
      <c r="L7" s="2">
        <v>10.8</v>
      </c>
    </row>
    <row r="8" spans="1:12">
      <c r="B8" s="12" t="s">
        <v>37</v>
      </c>
      <c r="C8" s="16">
        <f t="shared" si="0"/>
        <v>11.3</v>
      </c>
      <c r="D8" s="17">
        <f t="shared" si="1"/>
        <v>0.27246790299572038</v>
      </c>
      <c r="E8" s="15">
        <f>D8-D8/2+D9/2</f>
        <v>0.41654778887303856</v>
      </c>
      <c r="F8" s="30"/>
      <c r="G8" s="30"/>
      <c r="H8" s="4">
        <f>F6-G6</f>
        <v>-2.9386590584877581E-2</v>
      </c>
      <c r="I8" s="4">
        <f t="shared" si="2"/>
        <v>3.0788873038516407</v>
      </c>
      <c r="J8" s="4">
        <f t="shared" si="3"/>
        <v>4.7069900142653358</v>
      </c>
      <c r="K8" s="20">
        <v>191</v>
      </c>
      <c r="L8" s="2">
        <v>11.3</v>
      </c>
    </row>
    <row r="9" spans="1:12">
      <c r="B9" s="12" t="s">
        <v>40</v>
      </c>
      <c r="C9" s="16">
        <f t="shared" si="0"/>
        <v>11</v>
      </c>
      <c r="D9" s="17">
        <f t="shared" si="1"/>
        <v>0.56062767475035669</v>
      </c>
      <c r="E9" s="15">
        <f>D9/2</f>
        <v>0.28031383737517834</v>
      </c>
      <c r="F9" s="30"/>
      <c r="G9" s="30"/>
      <c r="I9" s="4">
        <f t="shared" si="2"/>
        <v>6.1669044222539231</v>
      </c>
      <c r="J9" s="4">
        <f t="shared" si="3"/>
        <v>3.0834522111269616</v>
      </c>
      <c r="K9" s="20">
        <v>393</v>
      </c>
      <c r="L9" s="2">
        <v>11</v>
      </c>
    </row>
    <row r="10" spans="1:12">
      <c r="B10" s="12" t="s">
        <v>90</v>
      </c>
      <c r="C10" s="16">
        <f t="shared" si="0"/>
        <v>8.6999999999999993</v>
      </c>
      <c r="D10" s="17">
        <f t="shared" si="1"/>
        <v>1.1412268188302425E-2</v>
      </c>
      <c r="E10" s="15">
        <f>D10</f>
        <v>1.1412268188302425E-2</v>
      </c>
      <c r="F10" s="30"/>
      <c r="G10" s="30"/>
      <c r="I10" s="4">
        <f t="shared" si="2"/>
        <v>9.928673323823109E-2</v>
      </c>
      <c r="J10" s="4">
        <f t="shared" si="3"/>
        <v>9.928673323823109E-2</v>
      </c>
      <c r="K10" s="20">
        <v>8</v>
      </c>
      <c r="L10" s="2">
        <v>8.6999999999999993</v>
      </c>
    </row>
    <row r="11" spans="1:12">
      <c r="B11" s="12" t="s">
        <v>91</v>
      </c>
      <c r="C11" s="16">
        <f t="shared" ref="C11" si="4">L11</f>
        <v>10.9</v>
      </c>
      <c r="D11" s="17">
        <f t="shared" ref="D11" si="5">K11/SUM($K$6:$K$11)</f>
        <v>3.1383737517831668E-2</v>
      </c>
      <c r="E11" s="15">
        <f>D11</f>
        <v>3.1383737517831668E-2</v>
      </c>
      <c r="F11" s="31"/>
      <c r="G11" s="31"/>
      <c r="I11" s="4">
        <f t="shared" si="2"/>
        <v>0.34208273894436519</v>
      </c>
      <c r="J11" s="4">
        <f t="shared" si="3"/>
        <v>0.34208273894436519</v>
      </c>
      <c r="K11" s="20">
        <v>22</v>
      </c>
      <c r="L11" s="2">
        <v>10.9</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41</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v>
      </c>
      <c r="D6" s="17">
        <f>K6/SUM($K$6:$K$11)</f>
        <v>6.5685164212910527E-2</v>
      </c>
      <c r="E6" s="14">
        <f>1-SUM(E7:E11)</f>
        <v>0.35447338618346547</v>
      </c>
      <c r="F6" s="29">
        <f>SUM(I6:I11)</f>
        <v>11.044054360135902</v>
      </c>
      <c r="G6" s="29">
        <f>SUM(J6:J11)</f>
        <v>11.024971687429218</v>
      </c>
      <c r="I6" s="4">
        <f>D6*C6</f>
        <v>0.72253680634201578</v>
      </c>
      <c r="J6" s="4">
        <f>E6*C6</f>
        <v>3.8992072480181204</v>
      </c>
      <c r="K6" s="20">
        <v>58</v>
      </c>
      <c r="L6" s="2">
        <v>11</v>
      </c>
    </row>
    <row r="7" spans="1:12">
      <c r="B7" s="12" t="s">
        <v>11</v>
      </c>
      <c r="C7" s="16">
        <f t="shared" ref="C7:C11" si="0">L7</f>
        <v>11</v>
      </c>
      <c r="D7" s="17">
        <f t="shared" ref="D7:D11" si="1">K7/SUM($K$6:$K$11)</f>
        <v>0.57757644394110985</v>
      </c>
      <c r="E7" s="15">
        <f>D7/2+D8/2</f>
        <v>0.43261608154020381</v>
      </c>
      <c r="F7" s="30"/>
      <c r="G7" s="30"/>
      <c r="I7" s="4">
        <f t="shared" ref="I7:I11" si="2">D7*C7</f>
        <v>6.3533408833522085</v>
      </c>
      <c r="J7" s="4">
        <f t="shared" ref="J7:J11" si="3">E7*C7</f>
        <v>4.7587768969422424</v>
      </c>
      <c r="K7" s="20">
        <v>510</v>
      </c>
      <c r="L7" s="2">
        <v>11</v>
      </c>
    </row>
    <row r="8" spans="1:12">
      <c r="B8" s="12" t="s">
        <v>12</v>
      </c>
      <c r="C8" s="16">
        <f t="shared" si="0"/>
        <v>11.1</v>
      </c>
      <c r="D8" s="17">
        <f t="shared" si="1"/>
        <v>0.28765571913929783</v>
      </c>
      <c r="E8" s="15">
        <f t="shared" ref="E8:E10" si="4">D8/2+D9/2</f>
        <v>0.17327293318233294</v>
      </c>
      <c r="F8" s="30"/>
      <c r="G8" s="30"/>
      <c r="H8" s="4">
        <f>F6-G6</f>
        <v>1.9082672706684178E-2</v>
      </c>
      <c r="I8" s="4">
        <f t="shared" si="2"/>
        <v>3.1929784824462057</v>
      </c>
      <c r="J8" s="4">
        <f t="shared" si="3"/>
        <v>1.9233295583238956</v>
      </c>
      <c r="K8" s="20">
        <v>254</v>
      </c>
      <c r="L8" s="2">
        <v>11.1</v>
      </c>
    </row>
    <row r="9" spans="1:12">
      <c r="B9" s="12" t="s">
        <v>13</v>
      </c>
      <c r="C9" s="16">
        <f t="shared" si="0"/>
        <v>11</v>
      </c>
      <c r="D9" s="17">
        <f t="shared" si="1"/>
        <v>5.8890147225368061E-2</v>
      </c>
      <c r="E9" s="15">
        <f t="shared" si="4"/>
        <v>3.4541336353340883E-2</v>
      </c>
      <c r="F9" s="30"/>
      <c r="G9" s="30"/>
      <c r="I9" s="4">
        <f t="shared" si="2"/>
        <v>0.64779161947904873</v>
      </c>
      <c r="J9" s="4">
        <f t="shared" si="3"/>
        <v>0.37995469988674974</v>
      </c>
      <c r="K9" s="20">
        <v>52</v>
      </c>
      <c r="L9" s="2">
        <v>11</v>
      </c>
    </row>
    <row r="10" spans="1:12">
      <c r="B10" s="12" t="s">
        <v>20</v>
      </c>
      <c r="C10" s="16">
        <f t="shared" si="0"/>
        <v>12.5</v>
      </c>
      <c r="D10" s="17">
        <f t="shared" si="1"/>
        <v>1.0192525481313703E-2</v>
      </c>
      <c r="E10" s="15">
        <f t="shared" si="4"/>
        <v>5.0962627406568517E-3</v>
      </c>
      <c r="F10" s="30"/>
      <c r="G10" s="30"/>
      <c r="I10" s="4">
        <f t="shared" si="2"/>
        <v>0.12740656851642129</v>
      </c>
      <c r="J10" s="4">
        <f t="shared" si="3"/>
        <v>6.3703284258210646E-2</v>
      </c>
      <c r="K10" s="20">
        <v>9</v>
      </c>
      <c r="L10" s="2">
        <v>12.5</v>
      </c>
    </row>
    <row r="11" spans="1:12">
      <c r="B11" s="12" t="s">
        <v>21</v>
      </c>
      <c r="C11" s="16">
        <f t="shared" si="0"/>
        <v>0</v>
      </c>
      <c r="D11" s="17">
        <f t="shared" si="1"/>
        <v>0</v>
      </c>
      <c r="E11" s="15">
        <f>D11/2</f>
        <v>0</v>
      </c>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42</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43</v>
      </c>
      <c r="C6" s="16">
        <f>L6</f>
        <v>11</v>
      </c>
      <c r="D6" s="17">
        <f>K6/SUM($K$6:$K$11)</f>
        <v>0.52073732718894006</v>
      </c>
      <c r="E6" s="14">
        <f>1-SUM(E7:E11)</f>
        <v>0.70046082949308763</v>
      </c>
      <c r="F6" s="29">
        <f>SUM(I6:I11)</f>
        <v>11.081336405529955</v>
      </c>
      <c r="G6" s="29">
        <f>SUM(J6:J11)</f>
        <v>11.048617511520739</v>
      </c>
      <c r="I6" s="4">
        <f>D6*C6</f>
        <v>5.7281105990783407</v>
      </c>
      <c r="J6" s="4">
        <f>E6*C6</f>
        <v>7.7050691244239644</v>
      </c>
      <c r="K6" s="20">
        <v>452</v>
      </c>
      <c r="L6" s="2">
        <v>11</v>
      </c>
    </row>
    <row r="7" spans="1:12">
      <c r="B7" s="12" t="s">
        <v>44</v>
      </c>
      <c r="C7" s="16">
        <f t="shared" ref="C7:C8" si="0">L7</f>
        <v>11.3</v>
      </c>
      <c r="D7" s="17">
        <f t="shared" ref="D7:D8" si="1">K7/SUM($K$6:$K$11)</f>
        <v>0.35944700460829493</v>
      </c>
      <c r="E7" s="15">
        <f>D7/2+D8/2</f>
        <v>0.20622119815668202</v>
      </c>
      <c r="F7" s="30"/>
      <c r="G7" s="30"/>
      <c r="I7" s="4">
        <f t="shared" ref="I7:I11" si="2">D7*C7</f>
        <v>4.0617511520737333</v>
      </c>
      <c r="J7" s="4">
        <f t="shared" ref="J7:J11" si="3">E7*C7</f>
        <v>2.330299539170507</v>
      </c>
      <c r="K7" s="20">
        <v>312</v>
      </c>
      <c r="L7" s="2">
        <v>11.3</v>
      </c>
    </row>
    <row r="8" spans="1:12">
      <c r="B8" s="12" t="s">
        <v>45</v>
      </c>
      <c r="C8" s="16">
        <f t="shared" si="0"/>
        <v>10.5</v>
      </c>
      <c r="D8" s="17">
        <f t="shared" si="1"/>
        <v>5.2995391705069124E-2</v>
      </c>
      <c r="E8" s="15">
        <f>D8/2</f>
        <v>2.6497695852534562E-2</v>
      </c>
      <c r="F8" s="30"/>
      <c r="G8" s="30"/>
      <c r="H8" s="4">
        <f>F6-G6</f>
        <v>3.2718894009216015E-2</v>
      </c>
      <c r="I8" s="4">
        <f t="shared" si="2"/>
        <v>0.55645161290322576</v>
      </c>
      <c r="J8" s="4">
        <f t="shared" si="3"/>
        <v>0.27822580645161288</v>
      </c>
      <c r="K8" s="20">
        <v>46</v>
      </c>
      <c r="L8" s="2">
        <v>10.5</v>
      </c>
    </row>
    <row r="9" spans="1:12">
      <c r="B9" s="12" t="s">
        <v>55</v>
      </c>
      <c r="C9" s="16">
        <f t="shared" ref="C9" si="4">L9</f>
        <v>11</v>
      </c>
      <c r="D9" s="17">
        <f t="shared" ref="D9" si="5">K9/SUM($K$6:$K$11)</f>
        <v>6.6820276497695855E-2</v>
      </c>
      <c r="E9" s="15">
        <f>D9</f>
        <v>6.6820276497695855E-2</v>
      </c>
      <c r="F9" s="30"/>
      <c r="G9" s="30"/>
      <c r="I9" s="4">
        <f t="shared" si="2"/>
        <v>0.73502304147465436</v>
      </c>
      <c r="J9" s="4">
        <f t="shared" si="3"/>
        <v>0.73502304147465436</v>
      </c>
      <c r="K9" s="20">
        <v>58</v>
      </c>
      <c r="L9" s="2">
        <v>11</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46</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11.4</v>
      </c>
      <c r="D6" s="17">
        <f>K6/SUM($K$6:$K$11)</f>
        <v>9.2865232163080402E-2</v>
      </c>
      <c r="E6" s="14">
        <f>1-SUM(E7:E11)</f>
        <v>0.33805209513023771</v>
      </c>
      <c r="F6" s="29">
        <f>SUM(I6:I11)</f>
        <v>11.084484711211779</v>
      </c>
      <c r="G6" s="29">
        <f>SUM(J6:J11)</f>
        <v>11.165515288788219</v>
      </c>
      <c r="I6" s="4">
        <f>D6*C6</f>
        <v>1.0586636466591166</v>
      </c>
      <c r="J6" s="4">
        <f>E6*C6</f>
        <v>3.8537938844847099</v>
      </c>
      <c r="K6" s="20">
        <v>82</v>
      </c>
      <c r="L6" s="2">
        <v>11.4</v>
      </c>
    </row>
    <row r="7" spans="1:12">
      <c r="B7" s="12" t="s">
        <v>11</v>
      </c>
      <c r="C7" s="16">
        <f t="shared" ref="C7:C11" si="0">L7</f>
        <v>11</v>
      </c>
      <c r="D7" s="17">
        <f t="shared" ref="D7:D11" si="1">K7/SUM($K$6:$K$11)</f>
        <v>0.49037372593431483</v>
      </c>
      <c r="E7" s="15">
        <f>D7/2+D8/2</f>
        <v>0.40430351075877691</v>
      </c>
      <c r="F7" s="30"/>
      <c r="G7" s="30"/>
      <c r="I7" s="4">
        <f t="shared" ref="I7:I11" si="2">D7*C7</f>
        <v>5.3941109852774627</v>
      </c>
      <c r="J7" s="4">
        <f t="shared" ref="J7:J11" si="3">E7*C7</f>
        <v>4.4473386183465458</v>
      </c>
      <c r="K7" s="20">
        <v>433</v>
      </c>
      <c r="L7" s="2">
        <v>11</v>
      </c>
    </row>
    <row r="8" spans="1:12">
      <c r="B8" s="12" t="s">
        <v>12</v>
      </c>
      <c r="C8" s="16">
        <f t="shared" si="0"/>
        <v>11.1</v>
      </c>
      <c r="D8" s="17">
        <f t="shared" si="1"/>
        <v>0.31823329558323898</v>
      </c>
      <c r="E8" s="15">
        <f t="shared" ref="E8:E10" si="4">D8/2+D9/2</f>
        <v>0.19648924122310307</v>
      </c>
      <c r="F8" s="30"/>
      <c r="G8" s="30"/>
      <c r="H8" s="4">
        <f>F6-G6</f>
        <v>-8.1030577576440166E-2</v>
      </c>
      <c r="I8" s="4">
        <f t="shared" si="2"/>
        <v>3.5323895809739527</v>
      </c>
      <c r="J8" s="4">
        <f t="shared" si="3"/>
        <v>2.1810305775764443</v>
      </c>
      <c r="K8" s="20">
        <v>281</v>
      </c>
      <c r="L8" s="2">
        <v>11.1</v>
      </c>
    </row>
    <row r="9" spans="1:12">
      <c r="B9" s="12" t="s">
        <v>13</v>
      </c>
      <c r="C9" s="16">
        <f t="shared" si="0"/>
        <v>11.3</v>
      </c>
      <c r="D9" s="17">
        <f t="shared" si="1"/>
        <v>7.4745186862967161E-2</v>
      </c>
      <c r="E9" s="15">
        <f t="shared" si="4"/>
        <v>4.8131370328425821E-2</v>
      </c>
      <c r="F9" s="30"/>
      <c r="G9" s="30"/>
      <c r="I9" s="4">
        <f t="shared" si="2"/>
        <v>0.84462061155152901</v>
      </c>
      <c r="J9" s="4">
        <f t="shared" si="3"/>
        <v>0.54388448471121176</v>
      </c>
      <c r="K9" s="20">
        <v>66</v>
      </c>
      <c r="L9" s="2">
        <v>11.3</v>
      </c>
    </row>
    <row r="10" spans="1:12">
      <c r="B10" s="12" t="s">
        <v>20</v>
      </c>
      <c r="C10" s="16">
        <f t="shared" si="0"/>
        <v>10.7</v>
      </c>
      <c r="D10" s="17">
        <f t="shared" si="1"/>
        <v>2.1517553793884484E-2</v>
      </c>
      <c r="E10" s="15">
        <f t="shared" si="4"/>
        <v>1.189127972819932E-2</v>
      </c>
      <c r="F10" s="30"/>
      <c r="G10" s="30"/>
      <c r="I10" s="4">
        <f t="shared" si="2"/>
        <v>0.23023782559456396</v>
      </c>
      <c r="J10" s="4">
        <f t="shared" si="3"/>
        <v>0.12723669309173272</v>
      </c>
      <c r="K10" s="20">
        <v>19</v>
      </c>
      <c r="L10" s="2">
        <v>10.7</v>
      </c>
    </row>
    <row r="11" spans="1:12">
      <c r="B11" s="12" t="s">
        <v>21</v>
      </c>
      <c r="C11" s="16">
        <f t="shared" si="0"/>
        <v>10.8</v>
      </c>
      <c r="D11" s="17">
        <f t="shared" si="1"/>
        <v>2.2650056625141564E-3</v>
      </c>
      <c r="E11" s="15">
        <f>D11/2</f>
        <v>1.1325028312570782E-3</v>
      </c>
      <c r="F11" s="31"/>
      <c r="G11" s="31"/>
      <c r="I11" s="4">
        <f t="shared" si="2"/>
        <v>2.4462061155152891E-2</v>
      </c>
      <c r="J11" s="4">
        <f t="shared" si="3"/>
        <v>1.2231030577576445E-2</v>
      </c>
      <c r="K11" s="20">
        <v>2</v>
      </c>
      <c r="L11" s="2">
        <v>10.8</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47</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10.9</v>
      </c>
      <c r="D6" s="17">
        <f>K6/SUM($K$6:$K$11)</f>
        <v>6.3708759954493738E-2</v>
      </c>
      <c r="E6" s="14">
        <f>1-SUM(E7:E11)</f>
        <v>0.3452787258248009</v>
      </c>
      <c r="F6" s="29">
        <f>SUM(I6:I11)</f>
        <v>11.082821387940841</v>
      </c>
      <c r="G6" s="29">
        <f>SUM(J6:J11)</f>
        <v>11.019055745164961</v>
      </c>
      <c r="I6" s="4">
        <f>D6*C6</f>
        <v>0.69442548350398181</v>
      </c>
      <c r="J6" s="4">
        <f>E6*C6</f>
        <v>3.7635381114903299</v>
      </c>
      <c r="K6" s="20">
        <v>56</v>
      </c>
      <c r="L6" s="2">
        <v>10.9</v>
      </c>
    </row>
    <row r="7" spans="1:12">
      <c r="B7" s="12" t="s">
        <v>11</v>
      </c>
      <c r="C7" s="16">
        <f t="shared" ref="C7:C11" si="0">L7</f>
        <v>11</v>
      </c>
      <c r="D7" s="17">
        <f t="shared" ref="D7:D11" si="1">K7/SUM($K$6:$K$11)</f>
        <v>0.56313993174061439</v>
      </c>
      <c r="E7" s="15">
        <f>D7/2+D8/2</f>
        <v>0.43572241183162685</v>
      </c>
      <c r="F7" s="30"/>
      <c r="G7" s="30"/>
      <c r="I7" s="4">
        <f t="shared" ref="I7:I11" si="2">D7*C7</f>
        <v>6.1945392491467581</v>
      </c>
      <c r="J7" s="4">
        <f t="shared" ref="J7:J11" si="3">E7*C7</f>
        <v>4.7929465301478951</v>
      </c>
      <c r="K7" s="20">
        <v>495</v>
      </c>
      <c r="L7" s="2">
        <v>11</v>
      </c>
    </row>
    <row r="8" spans="1:12">
      <c r="B8" s="12" t="s">
        <v>12</v>
      </c>
      <c r="C8" s="16">
        <f t="shared" si="0"/>
        <v>11.2</v>
      </c>
      <c r="D8" s="17">
        <f t="shared" si="1"/>
        <v>0.30830489192263938</v>
      </c>
      <c r="E8" s="15">
        <f t="shared" ref="E8:E10" si="4">D8/2+D9/2</f>
        <v>0.17974971558589306</v>
      </c>
      <c r="F8" s="30"/>
      <c r="G8" s="30"/>
      <c r="H8" s="4">
        <f>F6-G6</f>
        <v>6.3765642775880593E-2</v>
      </c>
      <c r="I8" s="4">
        <f t="shared" si="2"/>
        <v>3.4530147895335608</v>
      </c>
      <c r="J8" s="4">
        <f t="shared" si="3"/>
        <v>2.0131968145620021</v>
      </c>
      <c r="K8" s="20">
        <v>271</v>
      </c>
      <c r="L8" s="2">
        <v>11.2</v>
      </c>
    </row>
    <row r="9" spans="1:12">
      <c r="B9" s="12" t="s">
        <v>13</v>
      </c>
      <c r="C9" s="16">
        <f t="shared" si="0"/>
        <v>11.8</v>
      </c>
      <c r="D9" s="17">
        <f t="shared" si="1"/>
        <v>5.1194539249146756E-2</v>
      </c>
      <c r="E9" s="15">
        <f t="shared" si="4"/>
        <v>3.1285551763367461E-2</v>
      </c>
      <c r="F9" s="30"/>
      <c r="G9" s="30"/>
      <c r="I9" s="4">
        <f t="shared" si="2"/>
        <v>0.60409556313993173</v>
      </c>
      <c r="J9" s="4">
        <f t="shared" si="3"/>
        <v>0.36916951080773608</v>
      </c>
      <c r="K9" s="20">
        <v>45</v>
      </c>
      <c r="L9" s="2">
        <v>11.8</v>
      </c>
    </row>
    <row r="10" spans="1:12">
      <c r="B10" s="12" t="s">
        <v>20</v>
      </c>
      <c r="C10" s="16">
        <f t="shared" si="0"/>
        <v>10.4</v>
      </c>
      <c r="D10" s="17">
        <f t="shared" si="1"/>
        <v>1.1376564277588168E-2</v>
      </c>
      <c r="E10" s="15">
        <f t="shared" si="4"/>
        <v>6.8259385665529011E-3</v>
      </c>
      <c r="F10" s="30"/>
      <c r="G10" s="30"/>
      <c r="I10" s="4">
        <f t="shared" si="2"/>
        <v>0.11831626848691695</v>
      </c>
      <c r="J10" s="4">
        <f t="shared" si="3"/>
        <v>7.0989761092150175E-2</v>
      </c>
      <c r="K10" s="20">
        <v>10</v>
      </c>
      <c r="L10" s="2">
        <v>10.4</v>
      </c>
    </row>
    <row r="11" spans="1:12">
      <c r="B11" s="12" t="s">
        <v>21</v>
      </c>
      <c r="C11" s="16">
        <f t="shared" si="0"/>
        <v>8.1</v>
      </c>
      <c r="D11" s="17">
        <f t="shared" si="1"/>
        <v>2.2753128555176336E-3</v>
      </c>
      <c r="E11" s="15">
        <f>D11/2</f>
        <v>1.1376564277588168E-3</v>
      </c>
      <c r="F11" s="31"/>
      <c r="G11" s="31"/>
      <c r="I11" s="4">
        <f t="shared" si="2"/>
        <v>1.8430034129692831E-2</v>
      </c>
      <c r="J11" s="4">
        <f t="shared" si="3"/>
        <v>9.2150170648464154E-3</v>
      </c>
      <c r="K11" s="20">
        <v>2</v>
      </c>
      <c r="L11" s="2">
        <v>8.1</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48</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11.6</v>
      </c>
      <c r="D6" s="17">
        <f>K6/SUM($K$6:$K$11)</f>
        <v>5.3227633069082674E-2</v>
      </c>
      <c r="E6" s="14">
        <f>1-SUM(E7:E11)</f>
        <v>0.24462061155152881</v>
      </c>
      <c r="F6" s="29">
        <f>SUM(I6:I11)</f>
        <v>11.072253680634201</v>
      </c>
      <c r="G6" s="29">
        <f>SUM(J6:J11)</f>
        <v>11.169988674971686</v>
      </c>
      <c r="I6" s="4">
        <f>D6*C6</f>
        <v>0.61744054360135903</v>
      </c>
      <c r="J6" s="4">
        <f>E6*C6</f>
        <v>2.837599093997734</v>
      </c>
      <c r="K6" s="20">
        <v>47</v>
      </c>
      <c r="L6" s="2">
        <v>11.6</v>
      </c>
    </row>
    <row r="7" spans="1:12">
      <c r="B7" s="12" t="s">
        <v>11</v>
      </c>
      <c r="C7" s="16">
        <f t="shared" ref="C7:C11" si="0">L7</f>
        <v>11</v>
      </c>
      <c r="D7" s="17">
        <f t="shared" ref="D7:D11" si="1">K7/SUM($K$6:$K$11)</f>
        <v>0.38278595696489243</v>
      </c>
      <c r="E7" s="15">
        <f>D7/2+D8/2</f>
        <v>0.37825594563986409</v>
      </c>
      <c r="F7" s="30"/>
      <c r="G7" s="30"/>
      <c r="I7" s="4">
        <f t="shared" ref="I7:I11" si="2">D7*C7</f>
        <v>4.210645526613817</v>
      </c>
      <c r="J7" s="4">
        <f t="shared" ref="J7:J11" si="3">E7*C7</f>
        <v>4.1608154020385051</v>
      </c>
      <c r="K7" s="20">
        <v>338</v>
      </c>
      <c r="L7" s="2">
        <v>11</v>
      </c>
    </row>
    <row r="8" spans="1:12">
      <c r="B8" s="12" t="s">
        <v>12</v>
      </c>
      <c r="C8" s="16">
        <f t="shared" si="0"/>
        <v>11</v>
      </c>
      <c r="D8" s="17">
        <f t="shared" si="1"/>
        <v>0.37372593431483581</v>
      </c>
      <c r="E8" s="15">
        <f t="shared" ref="E8:E10" si="4">D8/2+D9/2</f>
        <v>0.26727066817667045</v>
      </c>
      <c r="F8" s="30"/>
      <c r="G8" s="30"/>
      <c r="H8" s="4">
        <f>F6-G6</f>
        <v>-9.7734994337484338E-2</v>
      </c>
      <c r="I8" s="4">
        <f t="shared" si="2"/>
        <v>4.1109852774631941</v>
      </c>
      <c r="J8" s="4">
        <f t="shared" si="3"/>
        <v>2.939977349943375</v>
      </c>
      <c r="K8" s="20">
        <v>330</v>
      </c>
      <c r="L8" s="2">
        <v>11</v>
      </c>
    </row>
    <row r="9" spans="1:12">
      <c r="B9" s="12" t="s">
        <v>13</v>
      </c>
      <c r="C9" s="16">
        <f t="shared" si="0"/>
        <v>11.2</v>
      </c>
      <c r="D9" s="17">
        <f t="shared" si="1"/>
        <v>0.16081540203850508</v>
      </c>
      <c r="E9" s="15">
        <f t="shared" si="4"/>
        <v>9.3997734994337473E-2</v>
      </c>
      <c r="F9" s="30"/>
      <c r="G9" s="30"/>
      <c r="I9" s="4">
        <f t="shared" si="2"/>
        <v>1.8011325028312568</v>
      </c>
      <c r="J9" s="4">
        <f t="shared" si="3"/>
        <v>1.0527746319365796</v>
      </c>
      <c r="K9" s="20">
        <v>142</v>
      </c>
      <c r="L9" s="2">
        <v>11.2</v>
      </c>
    </row>
    <row r="10" spans="1:12">
      <c r="B10" s="12" t="s">
        <v>20</v>
      </c>
      <c r="C10" s="16">
        <f t="shared" si="0"/>
        <v>11.3</v>
      </c>
      <c r="D10" s="17">
        <f t="shared" si="1"/>
        <v>2.7180067950169876E-2</v>
      </c>
      <c r="E10" s="15">
        <f t="shared" si="4"/>
        <v>1.4722536806342015E-2</v>
      </c>
      <c r="F10" s="30"/>
      <c r="G10" s="30"/>
      <c r="I10" s="4">
        <f t="shared" si="2"/>
        <v>0.30713476783691962</v>
      </c>
      <c r="J10" s="4">
        <f t="shared" si="3"/>
        <v>0.16636466591166479</v>
      </c>
      <c r="K10" s="20">
        <v>24</v>
      </c>
      <c r="L10" s="2">
        <v>11.3</v>
      </c>
    </row>
    <row r="11" spans="1:12">
      <c r="B11" s="12" t="s">
        <v>21</v>
      </c>
      <c r="C11" s="16">
        <f t="shared" si="0"/>
        <v>11</v>
      </c>
      <c r="D11" s="17">
        <f t="shared" si="1"/>
        <v>2.2650056625141564E-3</v>
      </c>
      <c r="E11" s="15">
        <f>D11/2</f>
        <v>1.1325028312570782E-3</v>
      </c>
      <c r="F11" s="31"/>
      <c r="G11" s="31"/>
      <c r="I11" s="4">
        <f t="shared" si="2"/>
        <v>2.491506228765572E-2</v>
      </c>
      <c r="J11" s="4">
        <f t="shared" si="3"/>
        <v>1.245753114382786E-2</v>
      </c>
      <c r="K11" s="20">
        <v>2</v>
      </c>
      <c r="L11" s="2">
        <v>11</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49</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10.8</v>
      </c>
      <c r="D6" s="17">
        <f>K6/SUM($K$6:$K$11)</f>
        <v>0.15981735159817351</v>
      </c>
      <c r="E6" s="14">
        <f>1-SUM(E7:E11)</f>
        <v>0.50171232876712324</v>
      </c>
      <c r="F6" s="29">
        <f>SUM(I6:I11)</f>
        <v>11.09041095890411</v>
      </c>
      <c r="G6" s="29">
        <f>SUM(J6:J11)</f>
        <v>10.973915525114155</v>
      </c>
      <c r="I6" s="4">
        <f>D6*C6</f>
        <v>1.726027397260274</v>
      </c>
      <c r="J6" s="4">
        <f>E6*C6</f>
        <v>5.418493150684931</v>
      </c>
      <c r="K6" s="20">
        <v>140</v>
      </c>
      <c r="L6" s="2">
        <v>10.8</v>
      </c>
    </row>
    <row r="7" spans="1:12">
      <c r="B7" s="12" t="s">
        <v>11</v>
      </c>
      <c r="C7" s="16">
        <f t="shared" ref="C7:C11" si="0">L7</f>
        <v>11.2</v>
      </c>
      <c r="D7" s="17">
        <f t="shared" ref="D7:D11" si="1">K7/SUM($K$6:$K$11)</f>
        <v>0.68378995433789957</v>
      </c>
      <c r="E7" s="15">
        <f>D7/2+D8/2</f>
        <v>0.41095890410958907</v>
      </c>
      <c r="F7" s="30"/>
      <c r="G7" s="30"/>
      <c r="I7" s="4">
        <f t="shared" ref="I7:I11" si="2">D7*C7</f>
        <v>7.6584474885844749</v>
      </c>
      <c r="J7" s="4">
        <f t="shared" ref="J7:J11" si="3">E7*C7</f>
        <v>4.602739726027397</v>
      </c>
      <c r="K7" s="20">
        <v>599</v>
      </c>
      <c r="L7" s="2">
        <v>11.2</v>
      </c>
    </row>
    <row r="8" spans="1:12">
      <c r="B8" s="12" t="s">
        <v>12</v>
      </c>
      <c r="C8" s="16">
        <f t="shared" si="0"/>
        <v>10.9</v>
      </c>
      <c r="D8" s="17">
        <f t="shared" si="1"/>
        <v>0.13812785388127855</v>
      </c>
      <c r="E8" s="15">
        <f t="shared" ref="E8:E10" si="4">D8/2+D9/2</f>
        <v>7.7625570776255703E-2</v>
      </c>
      <c r="F8" s="30"/>
      <c r="G8" s="30"/>
      <c r="H8" s="4">
        <f>F6-G6</f>
        <v>0.11649543378995553</v>
      </c>
      <c r="I8" s="4">
        <f t="shared" si="2"/>
        <v>1.5055936073059362</v>
      </c>
      <c r="J8" s="4">
        <f t="shared" si="3"/>
        <v>0.84611872146118716</v>
      </c>
      <c r="K8" s="20">
        <v>121</v>
      </c>
      <c r="L8" s="2">
        <v>10.9</v>
      </c>
    </row>
    <row r="9" spans="1:12">
      <c r="B9" s="12" t="s">
        <v>13</v>
      </c>
      <c r="C9" s="16">
        <f t="shared" si="0"/>
        <v>11.2</v>
      </c>
      <c r="D9" s="17">
        <f t="shared" si="1"/>
        <v>1.7123287671232876E-2</v>
      </c>
      <c r="E9" s="15">
        <f t="shared" si="4"/>
        <v>9.1324200913242004E-3</v>
      </c>
      <c r="F9" s="30"/>
      <c r="G9" s="30"/>
      <c r="I9" s="4">
        <f t="shared" si="2"/>
        <v>0.19178082191780821</v>
      </c>
      <c r="J9" s="4">
        <f t="shared" si="3"/>
        <v>0.10228310502283104</v>
      </c>
      <c r="K9" s="20">
        <v>15</v>
      </c>
      <c r="L9" s="2">
        <v>11.2</v>
      </c>
    </row>
    <row r="10" spans="1:12">
      <c r="B10" s="12" t="s">
        <v>20</v>
      </c>
      <c r="C10" s="16">
        <f t="shared" si="0"/>
        <v>7.5</v>
      </c>
      <c r="D10" s="17">
        <f t="shared" si="1"/>
        <v>1.1415525114155251E-3</v>
      </c>
      <c r="E10" s="15">
        <f t="shared" si="4"/>
        <v>5.7077625570776253E-4</v>
      </c>
      <c r="F10" s="30"/>
      <c r="G10" s="30"/>
      <c r="I10" s="4">
        <f t="shared" si="2"/>
        <v>8.5616438356164379E-3</v>
      </c>
      <c r="J10" s="4">
        <f t="shared" si="3"/>
        <v>4.2808219178082189E-3</v>
      </c>
      <c r="K10" s="20">
        <v>1</v>
      </c>
      <c r="L10" s="2">
        <v>7.5</v>
      </c>
    </row>
    <row r="11" spans="1:12">
      <c r="B11" s="12" t="s">
        <v>21</v>
      </c>
      <c r="C11" s="16">
        <f t="shared" si="0"/>
        <v>0</v>
      </c>
      <c r="D11" s="17">
        <f t="shared" si="1"/>
        <v>0</v>
      </c>
      <c r="E11" s="15">
        <f>D11/2</f>
        <v>0</v>
      </c>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18</v>
      </c>
      <c r="C2" s="28"/>
      <c r="D2" s="28"/>
      <c r="E2" s="28"/>
      <c r="F2" s="28"/>
      <c r="G2" s="28"/>
    </row>
    <row r="3" spans="1:12">
      <c r="B3" s="3"/>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10.6</v>
      </c>
      <c r="D6" s="17">
        <f>K6/SUM($K$6:$K$11)</f>
        <v>0.21496311907270813</v>
      </c>
      <c r="E6" s="14">
        <f>1-SUM(E7:E11)</f>
        <v>0.38514225500526877</v>
      </c>
      <c r="F6" s="29">
        <f>SUM(I6:I11)</f>
        <v>11.15932560590095</v>
      </c>
      <c r="G6" s="29">
        <f>SUM(J6:J11)</f>
        <v>11.013382507903057</v>
      </c>
      <c r="I6" s="4">
        <f>D6*C6</f>
        <v>2.2786090621707062</v>
      </c>
      <c r="J6" s="4">
        <f>E6*C6</f>
        <v>4.0825079030558484</v>
      </c>
      <c r="K6" s="20">
        <v>204</v>
      </c>
      <c r="L6" s="2">
        <v>10.6</v>
      </c>
    </row>
    <row r="7" spans="1:12">
      <c r="B7" s="12" t="s">
        <v>11</v>
      </c>
      <c r="C7" s="16">
        <f t="shared" ref="C7:C11" si="0">L7</f>
        <v>10.9</v>
      </c>
      <c r="D7" s="17">
        <f t="shared" ref="D7:D11" si="1">K7/SUM($K$6:$K$11)</f>
        <v>0.34035827186512119</v>
      </c>
      <c r="E7" s="15">
        <f>D7-(D7/2)+D8/2</f>
        <v>0.30242360379346678</v>
      </c>
      <c r="F7" s="30"/>
      <c r="G7" s="30"/>
      <c r="I7" s="4">
        <f t="shared" ref="I7:I11" si="2">D7*C7</f>
        <v>3.7099051633298212</v>
      </c>
      <c r="J7" s="4">
        <f t="shared" ref="J7:J11" si="3">E7*C7</f>
        <v>3.2964172813487882</v>
      </c>
      <c r="K7" s="20">
        <v>323</v>
      </c>
      <c r="L7" s="2">
        <v>10.9</v>
      </c>
    </row>
    <row r="8" spans="1:12">
      <c r="B8" s="12" t="s">
        <v>12</v>
      </c>
      <c r="C8" s="16">
        <f t="shared" si="0"/>
        <v>11.5</v>
      </c>
      <c r="D8" s="17">
        <f t="shared" si="1"/>
        <v>0.26448893572181242</v>
      </c>
      <c r="E8" s="15">
        <f t="shared" ref="E8:E10" si="4">D8-(D8/2)+D9/2</f>
        <v>0.1791359325605901</v>
      </c>
      <c r="F8" s="30"/>
      <c r="G8" s="30"/>
      <c r="H8" s="4">
        <f>F6-G6</f>
        <v>0.14594309799789329</v>
      </c>
      <c r="I8" s="4">
        <f t="shared" si="2"/>
        <v>3.041622760800843</v>
      </c>
      <c r="J8" s="4">
        <f t="shared" si="3"/>
        <v>2.060063224446786</v>
      </c>
      <c r="K8" s="20">
        <v>251</v>
      </c>
      <c r="L8" s="2">
        <v>11.5</v>
      </c>
    </row>
    <row r="9" spans="1:12">
      <c r="B9" s="12" t="s">
        <v>13</v>
      </c>
      <c r="C9" s="16">
        <f t="shared" si="0"/>
        <v>11.8</v>
      </c>
      <c r="D9" s="17">
        <f t="shared" si="1"/>
        <v>9.3782929399367762E-2</v>
      </c>
      <c r="E9" s="15">
        <f t="shared" si="4"/>
        <v>8.6406743940990516E-2</v>
      </c>
      <c r="F9" s="30"/>
      <c r="G9" s="30"/>
      <c r="I9" s="4">
        <f t="shared" si="2"/>
        <v>1.1066385669125396</v>
      </c>
      <c r="J9" s="4">
        <f t="shared" si="3"/>
        <v>1.0195995785036882</v>
      </c>
      <c r="K9" s="20">
        <v>89</v>
      </c>
      <c r="L9" s="2">
        <v>11.8</v>
      </c>
    </row>
    <row r="10" spans="1:12">
      <c r="B10" s="12" t="s">
        <v>20</v>
      </c>
      <c r="C10" s="16">
        <f t="shared" si="0"/>
        <v>11.8</v>
      </c>
      <c r="D10" s="17">
        <f t="shared" si="1"/>
        <v>7.9030558482613283E-2</v>
      </c>
      <c r="E10" s="15">
        <f t="shared" si="4"/>
        <v>4.3203371970495258E-2</v>
      </c>
      <c r="F10" s="30"/>
      <c r="G10" s="30"/>
      <c r="I10" s="4">
        <f t="shared" si="2"/>
        <v>0.93256059009483683</v>
      </c>
      <c r="J10" s="4">
        <f t="shared" si="3"/>
        <v>0.5097997892518441</v>
      </c>
      <c r="K10" s="20">
        <v>75</v>
      </c>
      <c r="L10" s="2">
        <v>11.8</v>
      </c>
    </row>
    <row r="11" spans="1:12">
      <c r="B11" s="12" t="s">
        <v>21</v>
      </c>
      <c r="C11" s="16">
        <f t="shared" si="0"/>
        <v>12.2</v>
      </c>
      <c r="D11" s="17">
        <f t="shared" si="1"/>
        <v>7.3761854583772393E-3</v>
      </c>
      <c r="E11" s="15">
        <f>D11/2</f>
        <v>3.6880927291886197E-3</v>
      </c>
      <c r="F11" s="31"/>
      <c r="G11" s="31"/>
      <c r="I11" s="4">
        <f t="shared" si="2"/>
        <v>8.9989462592202321E-2</v>
      </c>
      <c r="J11" s="4">
        <f t="shared" si="3"/>
        <v>4.4994731296101161E-2</v>
      </c>
      <c r="K11" s="20">
        <v>7</v>
      </c>
      <c r="L11" s="2">
        <v>12.2</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50</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11.4</v>
      </c>
      <c r="D6" s="17">
        <f>K6/SUM($K$6:$K$11)</f>
        <v>4.2285714285714288E-2</v>
      </c>
      <c r="E6" s="14">
        <f>1-SUM(E7:E11)</f>
        <v>0.42571428571428571</v>
      </c>
      <c r="F6" s="29">
        <f>SUM(I6:I11)</f>
        <v>11.040571428571427</v>
      </c>
      <c r="G6" s="29">
        <f>SUM(J6:J11)</f>
        <v>11.183314285714287</v>
      </c>
      <c r="I6" s="4">
        <f>D6*C6</f>
        <v>0.48205714285714291</v>
      </c>
      <c r="J6" s="4">
        <f>E6*C6</f>
        <v>4.8531428571428572</v>
      </c>
      <c r="K6" s="20">
        <v>37</v>
      </c>
      <c r="L6" s="2">
        <v>11.4</v>
      </c>
    </row>
    <row r="7" spans="1:12">
      <c r="B7" s="12" t="s">
        <v>11</v>
      </c>
      <c r="C7" s="16">
        <f t="shared" ref="C7:C11" si="0">L7</f>
        <v>11</v>
      </c>
      <c r="D7" s="17">
        <f t="shared" ref="D7:D11" si="1">K7/SUM($K$6:$K$11)</f>
        <v>0.7668571428571429</v>
      </c>
      <c r="E7" s="15">
        <f>D7/2+D8/2</f>
        <v>0.47142857142857142</v>
      </c>
      <c r="F7" s="30"/>
      <c r="G7" s="30"/>
      <c r="I7" s="4">
        <f t="shared" ref="I7:I11" si="2">D7*C7</f>
        <v>8.4354285714285719</v>
      </c>
      <c r="J7" s="4">
        <f t="shared" ref="J7:J11" si="3">E7*C7</f>
        <v>5.1857142857142859</v>
      </c>
      <c r="K7" s="20">
        <v>671</v>
      </c>
      <c r="L7" s="2">
        <v>11</v>
      </c>
    </row>
    <row r="8" spans="1:12">
      <c r="B8" s="12" t="s">
        <v>12</v>
      </c>
      <c r="C8" s="16">
        <f t="shared" si="0"/>
        <v>11.1</v>
      </c>
      <c r="D8" s="17">
        <f t="shared" si="1"/>
        <v>0.17599999999999999</v>
      </c>
      <c r="E8" s="15">
        <f t="shared" ref="E8:E10" si="4">D8/2+D9/2</f>
        <v>9.4285714285714278E-2</v>
      </c>
      <c r="F8" s="30"/>
      <c r="G8" s="30"/>
      <c r="H8" s="4">
        <f>F6-G6</f>
        <v>-0.14274285714285995</v>
      </c>
      <c r="I8" s="4">
        <f t="shared" si="2"/>
        <v>1.9535999999999998</v>
      </c>
      <c r="J8" s="4">
        <f t="shared" si="3"/>
        <v>1.0465714285714285</v>
      </c>
      <c r="K8" s="20">
        <v>154</v>
      </c>
      <c r="L8" s="2">
        <v>11.1</v>
      </c>
    </row>
    <row r="9" spans="1:12">
      <c r="B9" s="12" t="s">
        <v>13</v>
      </c>
      <c r="C9" s="16">
        <f t="shared" si="0"/>
        <v>11.5</v>
      </c>
      <c r="D9" s="17">
        <f t="shared" si="1"/>
        <v>1.2571428571428572E-2</v>
      </c>
      <c r="E9" s="15">
        <f t="shared" si="4"/>
        <v>7.4285714285714285E-3</v>
      </c>
      <c r="F9" s="30"/>
      <c r="G9" s="30"/>
      <c r="I9" s="4">
        <f t="shared" si="2"/>
        <v>0.14457142857142857</v>
      </c>
      <c r="J9" s="4">
        <f t="shared" si="3"/>
        <v>8.5428571428571423E-2</v>
      </c>
      <c r="K9" s="20">
        <v>11</v>
      </c>
      <c r="L9" s="2">
        <v>11.5</v>
      </c>
    </row>
    <row r="10" spans="1:12">
      <c r="B10" s="12" t="s">
        <v>20</v>
      </c>
      <c r="C10" s="16">
        <f t="shared" si="0"/>
        <v>10.9</v>
      </c>
      <c r="D10" s="17">
        <f t="shared" si="1"/>
        <v>2.2857142857142859E-3</v>
      </c>
      <c r="E10" s="15">
        <f t="shared" si="4"/>
        <v>1.1428571428571429E-3</v>
      </c>
      <c r="F10" s="30"/>
      <c r="G10" s="30"/>
      <c r="I10" s="4">
        <f t="shared" si="2"/>
        <v>2.4914285714285719E-2</v>
      </c>
      <c r="J10" s="4">
        <f t="shared" si="3"/>
        <v>1.2457142857142859E-2</v>
      </c>
      <c r="K10" s="20">
        <v>2</v>
      </c>
      <c r="L10" s="2">
        <v>10.9</v>
      </c>
    </row>
    <row r="11" spans="1:12">
      <c r="B11" s="12" t="s">
        <v>21</v>
      </c>
      <c r="C11" s="16">
        <f t="shared" si="0"/>
        <v>0</v>
      </c>
      <c r="D11" s="17">
        <f t="shared" si="1"/>
        <v>0</v>
      </c>
      <c r="E11" s="15">
        <f>D11/2</f>
        <v>0</v>
      </c>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51</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11.2</v>
      </c>
      <c r="D6" s="17">
        <f>K6/SUM($K$6:$K$11)</f>
        <v>3.4090909090909088E-2</v>
      </c>
      <c r="E6" s="14">
        <f>1-SUM(E7:E11)</f>
        <v>0.11704545454545445</v>
      </c>
      <c r="F6" s="29">
        <f>SUM(I6:I11)</f>
        <v>11.078636363636363</v>
      </c>
      <c r="G6" s="29">
        <f>SUM(J6:J11)</f>
        <v>11.033409090909089</v>
      </c>
      <c r="I6" s="4">
        <f>D6*C6</f>
        <v>0.38181818181818178</v>
      </c>
      <c r="J6" s="4">
        <f>E6*C6</f>
        <v>1.3109090909090897</v>
      </c>
      <c r="K6" s="20">
        <v>30</v>
      </c>
      <c r="L6" s="2">
        <v>11.2</v>
      </c>
    </row>
    <row r="7" spans="1:12">
      <c r="B7" s="12" t="s">
        <v>11</v>
      </c>
      <c r="C7" s="16">
        <f t="shared" ref="C7:C11" si="0">L7</f>
        <v>10.6</v>
      </c>
      <c r="D7" s="17">
        <f t="shared" ref="D7:D11" si="1">K7/SUM($K$6:$K$11)</f>
        <v>0.16590909090909092</v>
      </c>
      <c r="E7" s="15">
        <f>D7/2+D8/2</f>
        <v>0.22784090909090909</v>
      </c>
      <c r="F7" s="30"/>
      <c r="G7" s="30"/>
      <c r="I7" s="4">
        <f t="shared" ref="I7:I11" si="2">D7*C7</f>
        <v>1.7586363636363638</v>
      </c>
      <c r="J7" s="4">
        <f t="shared" ref="J7:J11" si="3">E7*C7</f>
        <v>2.4151136363636363</v>
      </c>
      <c r="K7" s="20">
        <v>146</v>
      </c>
      <c r="L7" s="2">
        <v>10.6</v>
      </c>
    </row>
    <row r="8" spans="1:12">
      <c r="B8" s="12" t="s">
        <v>12</v>
      </c>
      <c r="C8" s="16">
        <f t="shared" si="0"/>
        <v>11.2</v>
      </c>
      <c r="D8" s="17">
        <f t="shared" si="1"/>
        <v>0.28977272727272729</v>
      </c>
      <c r="E8" s="15">
        <f t="shared" ref="E8:E10" si="4">D8/2+D9/2</f>
        <v>0.28749999999999998</v>
      </c>
      <c r="F8" s="30"/>
      <c r="G8" s="30"/>
      <c r="H8" s="4">
        <f>F6-G6</f>
        <v>4.5227272727274226E-2</v>
      </c>
      <c r="I8" s="4">
        <f t="shared" si="2"/>
        <v>3.2454545454545456</v>
      </c>
      <c r="J8" s="4">
        <f t="shared" si="3"/>
        <v>3.2199999999999998</v>
      </c>
      <c r="K8" s="20">
        <v>255</v>
      </c>
      <c r="L8" s="2">
        <v>11.2</v>
      </c>
    </row>
    <row r="9" spans="1:12">
      <c r="B9" s="12" t="s">
        <v>13</v>
      </c>
      <c r="C9" s="16">
        <f t="shared" si="0"/>
        <v>11</v>
      </c>
      <c r="D9" s="17">
        <f t="shared" si="1"/>
        <v>0.28522727272727272</v>
      </c>
      <c r="E9" s="15">
        <f t="shared" si="4"/>
        <v>0.23749999999999999</v>
      </c>
      <c r="F9" s="30"/>
      <c r="G9" s="30"/>
      <c r="I9" s="4">
        <f t="shared" si="2"/>
        <v>3.1374999999999997</v>
      </c>
      <c r="J9" s="4">
        <f t="shared" si="3"/>
        <v>2.6124999999999998</v>
      </c>
      <c r="K9" s="20">
        <v>251</v>
      </c>
      <c r="L9" s="2">
        <v>11</v>
      </c>
    </row>
    <row r="10" spans="1:12">
      <c r="B10" s="12" t="s">
        <v>20</v>
      </c>
      <c r="C10" s="16">
        <f t="shared" si="0"/>
        <v>11.2</v>
      </c>
      <c r="D10" s="17">
        <f t="shared" si="1"/>
        <v>0.18977272727272726</v>
      </c>
      <c r="E10" s="15">
        <f t="shared" si="4"/>
        <v>0.11249999999999999</v>
      </c>
      <c r="F10" s="30"/>
      <c r="G10" s="30"/>
      <c r="I10" s="4">
        <f t="shared" si="2"/>
        <v>2.125454545454545</v>
      </c>
      <c r="J10" s="4">
        <f t="shared" si="3"/>
        <v>1.2599999999999998</v>
      </c>
      <c r="K10" s="20">
        <v>167</v>
      </c>
      <c r="L10" s="2">
        <v>11.2</v>
      </c>
    </row>
    <row r="11" spans="1:12">
      <c r="B11" s="12" t="s">
        <v>21</v>
      </c>
      <c r="C11" s="16">
        <f t="shared" si="0"/>
        <v>12.2</v>
      </c>
      <c r="D11" s="17">
        <f t="shared" si="1"/>
        <v>3.5227272727272725E-2</v>
      </c>
      <c r="E11" s="15">
        <f>D11/2</f>
        <v>1.7613636363636363E-2</v>
      </c>
      <c r="F11" s="31"/>
      <c r="G11" s="31"/>
      <c r="I11" s="4">
        <f t="shared" si="2"/>
        <v>0.4297727272727272</v>
      </c>
      <c r="J11" s="4">
        <f t="shared" si="3"/>
        <v>0.2148863636363636</v>
      </c>
      <c r="K11" s="20">
        <v>31</v>
      </c>
      <c r="L11" s="2">
        <v>12.2</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93</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52</v>
      </c>
      <c r="C6" s="16">
        <f>L6</f>
        <v>11.3</v>
      </c>
      <c r="D6" s="17">
        <f>K6/SUM($K$6:$K$11)</f>
        <v>4.3224299065420559E-2</v>
      </c>
      <c r="E6" s="14">
        <f>1-SUM(E7:E11)</f>
        <v>0.16997663551401876</v>
      </c>
      <c r="F6" s="29">
        <f>SUM(I6:I11)</f>
        <v>11.074883177570094</v>
      </c>
      <c r="G6" s="29">
        <f>SUM(J6:J11)</f>
        <v>11.173481308411215</v>
      </c>
      <c r="I6" s="4">
        <f>D6*C6</f>
        <v>0.48843457943925234</v>
      </c>
      <c r="J6" s="4">
        <f>E6*C6</f>
        <v>1.9207359813084122</v>
      </c>
      <c r="K6" s="20">
        <v>37</v>
      </c>
      <c r="L6" s="2">
        <v>11.3</v>
      </c>
    </row>
    <row r="7" spans="1:12">
      <c r="B7" s="12" t="s">
        <v>58</v>
      </c>
      <c r="C7" s="16">
        <f t="shared" ref="C7:C11" si="0">L7</f>
        <v>11.1</v>
      </c>
      <c r="D7" s="17">
        <f t="shared" ref="D7:D11" si="1">K7/SUM($K$6:$K$11)</f>
        <v>0.25350467289719625</v>
      </c>
      <c r="E7" s="15">
        <f>D7/2+D8/2</f>
        <v>0.22838785046728971</v>
      </c>
      <c r="F7" s="30"/>
      <c r="G7" s="30"/>
      <c r="I7" s="4">
        <f t="shared" ref="I7:I11" si="2">D7*C7</f>
        <v>2.8139018691588782</v>
      </c>
      <c r="J7" s="4">
        <f t="shared" ref="J7:J11" si="3">E7*C7</f>
        <v>2.5351051401869156</v>
      </c>
      <c r="K7" s="20">
        <v>217</v>
      </c>
      <c r="L7" s="2">
        <v>11.1</v>
      </c>
    </row>
    <row r="8" spans="1:12">
      <c r="B8" s="12" t="s">
        <v>56</v>
      </c>
      <c r="C8" s="16">
        <f t="shared" si="0"/>
        <v>11.5</v>
      </c>
      <c r="D8" s="17">
        <f t="shared" si="1"/>
        <v>0.20327102803738317</v>
      </c>
      <c r="E8" s="15">
        <f>D8/2+D9/2</f>
        <v>0.2914719626168224</v>
      </c>
      <c r="F8" s="30"/>
      <c r="G8" s="30"/>
      <c r="H8" s="4">
        <f>F6-G6</f>
        <v>-9.85981308411219E-2</v>
      </c>
      <c r="I8" s="4">
        <f t="shared" si="2"/>
        <v>2.3376168224299065</v>
      </c>
      <c r="J8" s="4">
        <f t="shared" si="3"/>
        <v>3.3519275700934577</v>
      </c>
      <c r="K8" s="20">
        <v>174</v>
      </c>
      <c r="L8" s="2">
        <v>11.5</v>
      </c>
    </row>
    <row r="9" spans="1:12">
      <c r="B9" s="12" t="s">
        <v>57</v>
      </c>
      <c r="C9" s="16">
        <f t="shared" si="0"/>
        <v>10.9</v>
      </c>
      <c r="D9" s="17">
        <f t="shared" si="1"/>
        <v>0.37967289719626168</v>
      </c>
      <c r="E9" s="15">
        <f>D9/2</f>
        <v>0.18983644859813084</v>
      </c>
      <c r="F9" s="30"/>
      <c r="G9" s="30"/>
      <c r="I9" s="4">
        <f t="shared" si="2"/>
        <v>4.1384345794392523</v>
      </c>
      <c r="J9" s="4">
        <f t="shared" si="3"/>
        <v>2.0692172897196262</v>
      </c>
      <c r="K9" s="20">
        <v>325</v>
      </c>
      <c r="L9" s="2">
        <v>10.9</v>
      </c>
    </row>
    <row r="10" spans="1:12">
      <c r="B10" s="12" t="s">
        <v>59</v>
      </c>
      <c r="C10" s="16">
        <f t="shared" si="0"/>
        <v>10.6</v>
      </c>
      <c r="D10" s="17">
        <f t="shared" si="1"/>
        <v>8.5280373831775697E-2</v>
      </c>
      <c r="E10" s="15">
        <f>D10</f>
        <v>8.5280373831775697E-2</v>
      </c>
      <c r="F10" s="30"/>
      <c r="G10" s="30"/>
      <c r="I10" s="4">
        <f t="shared" si="2"/>
        <v>0.90397196261682233</v>
      </c>
      <c r="J10" s="4">
        <f t="shared" si="3"/>
        <v>0.90397196261682233</v>
      </c>
      <c r="K10" s="20">
        <v>73</v>
      </c>
      <c r="L10" s="2">
        <v>10.6</v>
      </c>
    </row>
    <row r="11" spans="1:12">
      <c r="B11" s="12" t="s">
        <v>55</v>
      </c>
      <c r="C11" s="16">
        <f t="shared" si="0"/>
        <v>11.2</v>
      </c>
      <c r="D11" s="17">
        <f t="shared" si="1"/>
        <v>3.5046728971962614E-2</v>
      </c>
      <c r="E11" s="15">
        <f>D11</f>
        <v>3.5046728971962614E-2</v>
      </c>
      <c r="F11" s="31"/>
      <c r="G11" s="31"/>
      <c r="I11" s="4">
        <f t="shared" si="2"/>
        <v>0.39252336448598124</v>
      </c>
      <c r="J11" s="4">
        <f t="shared" si="3"/>
        <v>0.39252336448598124</v>
      </c>
      <c r="K11" s="20">
        <v>30</v>
      </c>
      <c r="L11" s="2">
        <v>11.2</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7" orientation="portrait" horizontalDpi="1200" verticalDpi="1200" r:id="rId1"/>
  <headerFoot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60</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10.5</v>
      </c>
      <c r="D6" s="17">
        <f>K6/SUM($K$6:$K$11)</f>
        <v>0.11098527746319366</v>
      </c>
      <c r="E6" s="14">
        <f>1-SUM(E7:E11)</f>
        <v>0.28935447338618359</v>
      </c>
      <c r="F6" s="29">
        <f>SUM(I6:I11)</f>
        <v>11.100339750849377</v>
      </c>
      <c r="G6" s="29">
        <f>SUM(J6:J11)</f>
        <v>10.960872027180068</v>
      </c>
      <c r="I6" s="4">
        <f>D6*C6</f>
        <v>1.1653454133635335</v>
      </c>
      <c r="J6" s="4">
        <f>E6*C6</f>
        <v>3.0382219705549276</v>
      </c>
      <c r="K6" s="20">
        <v>98</v>
      </c>
      <c r="L6" s="2">
        <v>10.5</v>
      </c>
    </row>
    <row r="7" spans="1:12">
      <c r="B7" s="12" t="s">
        <v>11</v>
      </c>
      <c r="C7" s="16">
        <f t="shared" ref="C7:C11" si="0">L7</f>
        <v>10.9</v>
      </c>
      <c r="D7" s="17">
        <f t="shared" ref="D7:D11" si="1">K7/SUM($K$6:$K$11)</f>
        <v>0.35673839184597961</v>
      </c>
      <c r="E7" s="15">
        <f>D7/2+D8/2</f>
        <v>0.29671574178935445</v>
      </c>
      <c r="F7" s="30"/>
      <c r="G7" s="30"/>
      <c r="I7" s="4">
        <f t="shared" ref="I7:I11" si="2">D7*C7</f>
        <v>3.888448471121178</v>
      </c>
      <c r="J7" s="4">
        <f t="shared" ref="J7:J11" si="3">E7*C7</f>
        <v>3.2342015855039636</v>
      </c>
      <c r="K7" s="20">
        <v>315</v>
      </c>
      <c r="L7" s="2">
        <v>10.9</v>
      </c>
    </row>
    <row r="8" spans="1:12">
      <c r="B8" s="12" t="s">
        <v>12</v>
      </c>
      <c r="C8" s="16">
        <f t="shared" si="0"/>
        <v>11.1</v>
      </c>
      <c r="D8" s="17">
        <f t="shared" si="1"/>
        <v>0.23669309173272934</v>
      </c>
      <c r="E8" s="15">
        <f t="shared" ref="E8:E10" si="4">D8/2+D9/2</f>
        <v>0.19195922989807473</v>
      </c>
      <c r="F8" s="30"/>
      <c r="G8" s="30"/>
      <c r="H8" s="4">
        <f>F6-G6</f>
        <v>0.13946772366930915</v>
      </c>
      <c r="I8" s="4">
        <f t="shared" si="2"/>
        <v>2.6272933182332956</v>
      </c>
      <c r="J8" s="4">
        <f t="shared" si="3"/>
        <v>2.1307474518686296</v>
      </c>
      <c r="K8" s="20">
        <v>209</v>
      </c>
      <c r="L8" s="2">
        <v>11.1</v>
      </c>
    </row>
    <row r="9" spans="1:12">
      <c r="B9" s="12" t="s">
        <v>13</v>
      </c>
      <c r="C9" s="16">
        <f t="shared" si="0"/>
        <v>11.3</v>
      </c>
      <c r="D9" s="17">
        <f t="shared" si="1"/>
        <v>0.14722536806342015</v>
      </c>
      <c r="E9" s="15">
        <f t="shared" si="4"/>
        <v>0.13137032842582105</v>
      </c>
      <c r="F9" s="30"/>
      <c r="G9" s="30"/>
      <c r="I9" s="4">
        <f t="shared" si="2"/>
        <v>1.6636466591166479</v>
      </c>
      <c r="J9" s="4">
        <f t="shared" si="3"/>
        <v>1.4844847112117781</v>
      </c>
      <c r="K9" s="20">
        <v>130</v>
      </c>
      <c r="L9" s="2">
        <v>11.3</v>
      </c>
    </row>
    <row r="10" spans="1:12">
      <c r="B10" s="12" t="s">
        <v>20</v>
      </c>
      <c r="C10" s="16">
        <f t="shared" si="0"/>
        <v>11.9</v>
      </c>
      <c r="D10" s="17">
        <f t="shared" si="1"/>
        <v>0.11551528878822197</v>
      </c>
      <c r="E10" s="15">
        <f t="shared" si="4"/>
        <v>7.4178935447338612E-2</v>
      </c>
      <c r="F10" s="30"/>
      <c r="G10" s="30"/>
      <c r="I10" s="4">
        <f t="shared" si="2"/>
        <v>1.3746319365798414</v>
      </c>
      <c r="J10" s="4">
        <f t="shared" si="3"/>
        <v>0.88272933182332947</v>
      </c>
      <c r="K10" s="20">
        <v>102</v>
      </c>
      <c r="L10" s="2">
        <v>11.9</v>
      </c>
    </row>
    <row r="11" spans="1:12">
      <c r="B11" s="12" t="s">
        <v>21</v>
      </c>
      <c r="C11" s="16">
        <f t="shared" si="0"/>
        <v>11.6</v>
      </c>
      <c r="D11" s="17">
        <f t="shared" si="1"/>
        <v>3.2842582106455263E-2</v>
      </c>
      <c r="E11" s="15">
        <f>D11/2</f>
        <v>1.6421291053227632E-2</v>
      </c>
      <c r="F11" s="31"/>
      <c r="G11" s="31"/>
      <c r="I11" s="4">
        <f t="shared" si="2"/>
        <v>0.38097395243488102</v>
      </c>
      <c r="J11" s="4">
        <f t="shared" si="3"/>
        <v>0.19048697621744051</v>
      </c>
      <c r="K11" s="20">
        <v>29</v>
      </c>
      <c r="L11" s="2">
        <v>11.6</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61</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62</v>
      </c>
      <c r="C6" s="16">
        <f>L6</f>
        <v>11</v>
      </c>
      <c r="D6" s="17">
        <f>K6/SUM($K$6:$K$11)</f>
        <v>0.54649827784156146</v>
      </c>
      <c r="E6" s="14">
        <f>1-SUM(E7:E11)</f>
        <v>0.70264064293915041</v>
      </c>
      <c r="F6" s="29">
        <f>SUM(I6:I11)</f>
        <v>11.097359357060849</v>
      </c>
      <c r="G6" s="29">
        <f>SUM(J6:J11)</f>
        <v>11.026291618828933</v>
      </c>
      <c r="I6" s="4">
        <f>D6*C6</f>
        <v>6.0114810562571765</v>
      </c>
      <c r="J6" s="4">
        <f>E6*C6</f>
        <v>7.7290470723306548</v>
      </c>
      <c r="K6" s="20">
        <v>476</v>
      </c>
      <c r="L6" s="2">
        <v>11</v>
      </c>
    </row>
    <row r="7" spans="1:12">
      <c r="B7" s="12" t="s">
        <v>63</v>
      </c>
      <c r="C7" s="16">
        <f t="shared" ref="C7:C9" si="0">L7</f>
        <v>11.4</v>
      </c>
      <c r="D7" s="17">
        <f t="shared" ref="D7:D9" si="1">K7/SUM($K$6:$K$11)</f>
        <v>0.31228473019517794</v>
      </c>
      <c r="E7" s="15">
        <f>D7/2+D8/2</f>
        <v>0.17049368541905854</v>
      </c>
      <c r="F7" s="30"/>
      <c r="G7" s="30"/>
      <c r="I7" s="4">
        <f t="shared" ref="I7:I11" si="2">D7*C7</f>
        <v>3.5600459242250286</v>
      </c>
      <c r="J7" s="4">
        <f t="shared" ref="J7:J11" si="3">E7*C7</f>
        <v>1.9436280137772675</v>
      </c>
      <c r="K7" s="20">
        <v>272</v>
      </c>
      <c r="L7" s="2">
        <v>11.4</v>
      </c>
    </row>
    <row r="8" spans="1:12">
      <c r="B8" s="12" t="s">
        <v>64</v>
      </c>
      <c r="C8" s="16">
        <f t="shared" si="0"/>
        <v>12</v>
      </c>
      <c r="D8" s="17">
        <f t="shared" si="1"/>
        <v>2.8702640642939151E-2</v>
      </c>
      <c r="E8" s="15">
        <f>D8/2</f>
        <v>1.4351320321469576E-2</v>
      </c>
      <c r="F8" s="30"/>
      <c r="G8" s="30"/>
      <c r="H8" s="4">
        <f>F6-G6</f>
        <v>7.1067738231915811E-2</v>
      </c>
      <c r="I8" s="4">
        <f t="shared" si="2"/>
        <v>0.34443168771526983</v>
      </c>
      <c r="J8" s="4">
        <f t="shared" si="3"/>
        <v>0.17221584385763491</v>
      </c>
      <c r="K8" s="20">
        <v>25</v>
      </c>
      <c r="L8" s="2">
        <v>12</v>
      </c>
    </row>
    <row r="9" spans="1:12">
      <c r="B9" s="12" t="s">
        <v>55</v>
      </c>
      <c r="C9" s="16">
        <f t="shared" si="0"/>
        <v>10.5</v>
      </c>
      <c r="D9" s="17">
        <f t="shared" si="1"/>
        <v>0.11251435132032148</v>
      </c>
      <c r="E9" s="15">
        <f>D9</f>
        <v>0.11251435132032148</v>
      </c>
      <c r="F9" s="30"/>
      <c r="G9" s="30"/>
      <c r="I9" s="4">
        <f t="shared" si="2"/>
        <v>1.1814006888633755</v>
      </c>
      <c r="J9" s="4">
        <f t="shared" si="3"/>
        <v>1.1814006888633755</v>
      </c>
      <c r="K9" s="20">
        <v>98</v>
      </c>
      <c r="L9" s="2">
        <v>10.5</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65</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11.2</v>
      </c>
      <c r="D6" s="17">
        <f>K6/SUM($K$6:$K$11)</f>
        <v>0.17139614074914869</v>
      </c>
      <c r="E6" s="14">
        <f>1-SUM(E7:E11)</f>
        <v>0.42338251986379116</v>
      </c>
      <c r="F6" s="29">
        <f>SUM(I6:I11)</f>
        <v>11.103178206583427</v>
      </c>
      <c r="G6" s="29">
        <f>SUM(J6:J11)</f>
        <v>11.135244040862656</v>
      </c>
      <c r="I6" s="4">
        <f>D6*C6</f>
        <v>1.9196367763904651</v>
      </c>
      <c r="J6" s="4">
        <f>E6*C6</f>
        <v>4.7418842224744608</v>
      </c>
      <c r="K6" s="20">
        <v>151</v>
      </c>
      <c r="L6" s="2">
        <v>11.2</v>
      </c>
    </row>
    <row r="7" spans="1:12">
      <c r="B7" s="12" t="s">
        <v>11</v>
      </c>
      <c r="C7" s="16">
        <f t="shared" ref="C7:C11" si="0">L7</f>
        <v>11.1</v>
      </c>
      <c r="D7" s="17">
        <f t="shared" ref="D7:D11" si="1">K7/SUM($K$6:$K$11)</f>
        <v>0.50397275822928489</v>
      </c>
      <c r="E7" s="15">
        <f>D7/2+D8/2</f>
        <v>0.35017026106696936</v>
      </c>
      <c r="F7" s="30"/>
      <c r="G7" s="30"/>
      <c r="I7" s="4">
        <f t="shared" ref="I7:I11" si="2">D7*C7</f>
        <v>5.5940976163450618</v>
      </c>
      <c r="J7" s="4">
        <f t="shared" ref="J7:J11" si="3">E7*C7</f>
        <v>3.8868898978433597</v>
      </c>
      <c r="K7" s="20">
        <v>444</v>
      </c>
      <c r="L7" s="2">
        <v>11.1</v>
      </c>
    </row>
    <row r="8" spans="1:12">
      <c r="B8" s="12" t="s">
        <v>12</v>
      </c>
      <c r="C8" s="16">
        <f t="shared" si="0"/>
        <v>11.2</v>
      </c>
      <c r="D8" s="17">
        <f t="shared" si="1"/>
        <v>0.1963677639046538</v>
      </c>
      <c r="E8" s="15">
        <f t="shared" ref="E8:E10" si="4">D8/2+D9/2</f>
        <v>0.14585698070374575</v>
      </c>
      <c r="F8" s="30"/>
      <c r="G8" s="30"/>
      <c r="H8" s="4">
        <f>F6-G6</f>
        <v>-3.2065834279228156E-2</v>
      </c>
      <c r="I8" s="4">
        <f t="shared" si="2"/>
        <v>2.1993189557321222</v>
      </c>
      <c r="J8" s="4">
        <f t="shared" si="3"/>
        <v>1.6335981838819524</v>
      </c>
      <c r="K8" s="20">
        <v>173</v>
      </c>
      <c r="L8" s="2">
        <v>11.2</v>
      </c>
    </row>
    <row r="9" spans="1:12">
      <c r="B9" s="12" t="s">
        <v>13</v>
      </c>
      <c r="C9" s="16">
        <f t="shared" si="0"/>
        <v>10.8</v>
      </c>
      <c r="D9" s="17">
        <f t="shared" si="1"/>
        <v>9.5346197502837682E-2</v>
      </c>
      <c r="E9" s="15">
        <f t="shared" si="4"/>
        <v>6.3564131668558455E-2</v>
      </c>
      <c r="F9" s="30"/>
      <c r="G9" s="30"/>
      <c r="I9" s="4">
        <f t="shared" si="2"/>
        <v>1.029738933030647</v>
      </c>
      <c r="J9" s="4">
        <f t="shared" si="3"/>
        <v>0.68649262202043138</v>
      </c>
      <c r="K9" s="20">
        <v>84</v>
      </c>
      <c r="L9" s="2">
        <v>10.8</v>
      </c>
    </row>
    <row r="10" spans="1:12">
      <c r="B10" s="12" t="s">
        <v>20</v>
      </c>
      <c r="C10" s="16">
        <f t="shared" si="0"/>
        <v>10.9</v>
      </c>
      <c r="D10" s="17">
        <f t="shared" si="1"/>
        <v>3.1782065834279227E-2</v>
      </c>
      <c r="E10" s="15">
        <f t="shared" si="4"/>
        <v>1.6458569807037457E-2</v>
      </c>
      <c r="F10" s="30"/>
      <c r="G10" s="30"/>
      <c r="I10" s="4">
        <f t="shared" si="2"/>
        <v>0.34642451759364357</v>
      </c>
      <c r="J10" s="4">
        <f t="shared" si="3"/>
        <v>0.1793984108967083</v>
      </c>
      <c r="K10" s="20">
        <v>28</v>
      </c>
      <c r="L10" s="2">
        <v>10.9</v>
      </c>
    </row>
    <row r="11" spans="1:12">
      <c r="B11" s="12" t="s">
        <v>21</v>
      </c>
      <c r="C11" s="16">
        <f t="shared" si="0"/>
        <v>12.3</v>
      </c>
      <c r="D11" s="17">
        <f t="shared" si="1"/>
        <v>1.1350737797956867E-3</v>
      </c>
      <c r="E11" s="15">
        <f>D11/2</f>
        <v>5.6753688989784334E-4</v>
      </c>
      <c r="F11" s="31"/>
      <c r="G11" s="31"/>
      <c r="I11" s="4">
        <f t="shared" si="2"/>
        <v>1.3961407491486947E-2</v>
      </c>
      <c r="J11" s="4">
        <f t="shared" si="3"/>
        <v>6.9807037457434735E-3</v>
      </c>
      <c r="K11" s="20">
        <v>1</v>
      </c>
      <c r="L11" s="2">
        <v>12.3</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66</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67</v>
      </c>
      <c r="C6" s="16">
        <f>L6</f>
        <v>11.1</v>
      </c>
      <c r="D6" s="17">
        <f>K6/SUM($K$6:$K$11)</f>
        <v>0.25981524249422633</v>
      </c>
      <c r="E6" s="14">
        <f>1-SUM(E7:E11)</f>
        <v>0.4353348729792148</v>
      </c>
      <c r="F6" s="29">
        <f>SUM(I6:I11)</f>
        <v>11.082332563510393</v>
      </c>
      <c r="G6" s="29">
        <f>SUM(J6:J11)</f>
        <v>11.089145496535798</v>
      </c>
      <c r="I6" s="4">
        <f>D6*C6</f>
        <v>2.8839491916859123</v>
      </c>
      <c r="J6" s="4">
        <f>E6*C6</f>
        <v>4.8322170900692845</v>
      </c>
      <c r="K6" s="20">
        <v>225</v>
      </c>
      <c r="L6" s="2">
        <v>11.1</v>
      </c>
    </row>
    <row r="7" spans="1:12">
      <c r="B7" s="12" t="s">
        <v>68</v>
      </c>
      <c r="C7" s="16">
        <f t="shared" ref="C7:C9" si="0">L7</f>
        <v>11</v>
      </c>
      <c r="D7" s="17">
        <f t="shared" ref="D7:D9" si="1">K7/SUM($K$6:$K$11)</f>
        <v>0.3510392609699769</v>
      </c>
      <c r="E7" s="15">
        <f>D7/2+D8/2</f>
        <v>0.28290993071593534</v>
      </c>
      <c r="F7" s="30"/>
      <c r="G7" s="30"/>
      <c r="I7" s="4">
        <f t="shared" ref="I7:I11" si="2">D7*C7</f>
        <v>3.8614318706697457</v>
      </c>
      <c r="J7" s="4">
        <f t="shared" ref="J7:J11" si="3">E7*C7</f>
        <v>3.1120092378752888</v>
      </c>
      <c r="K7" s="20">
        <v>304</v>
      </c>
      <c r="L7" s="2">
        <v>11</v>
      </c>
    </row>
    <row r="8" spans="1:12">
      <c r="B8" s="12" t="s">
        <v>69</v>
      </c>
      <c r="C8" s="16">
        <f t="shared" si="0"/>
        <v>11.1</v>
      </c>
      <c r="D8" s="17">
        <f t="shared" si="1"/>
        <v>0.21478060046189376</v>
      </c>
      <c r="E8" s="15">
        <f>D8/2</f>
        <v>0.10739030023094688</v>
      </c>
      <c r="F8" s="30"/>
      <c r="G8" s="30"/>
      <c r="H8" s="4">
        <f>F6-G6</f>
        <v>-6.8129330254045328E-3</v>
      </c>
      <c r="I8" s="4">
        <f t="shared" si="2"/>
        <v>2.3840646651270205</v>
      </c>
      <c r="J8" s="4">
        <f t="shared" si="3"/>
        <v>1.1920323325635103</v>
      </c>
      <c r="K8" s="20">
        <v>186</v>
      </c>
      <c r="L8" s="2">
        <v>11.1</v>
      </c>
    </row>
    <row r="9" spans="1:12">
      <c r="B9" s="12" t="s">
        <v>55</v>
      </c>
      <c r="C9" s="16">
        <f t="shared" si="0"/>
        <v>11.2</v>
      </c>
      <c r="D9" s="17">
        <f t="shared" si="1"/>
        <v>0.17436489607390301</v>
      </c>
      <c r="E9" s="15">
        <f>D9</f>
        <v>0.17436489607390301</v>
      </c>
      <c r="F9" s="30"/>
      <c r="G9" s="30"/>
      <c r="I9" s="4">
        <f t="shared" si="2"/>
        <v>1.9528868360277136</v>
      </c>
      <c r="J9" s="4">
        <f t="shared" si="3"/>
        <v>1.9528868360277136</v>
      </c>
      <c r="K9" s="20">
        <v>151</v>
      </c>
      <c r="L9" s="2">
        <v>11.2</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70</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62</v>
      </c>
      <c r="C6" s="16">
        <f>L6</f>
        <v>10.9</v>
      </c>
      <c r="D6" s="17">
        <f>K6/SUM($K$6:$K$11)</f>
        <v>0.59246575342465757</v>
      </c>
      <c r="E6" s="14">
        <f>1-SUM(E7:E11)</f>
        <v>0.78253424657534243</v>
      </c>
      <c r="F6" s="29">
        <f>SUM(I6:I11)</f>
        <v>11.079452054794523</v>
      </c>
      <c r="G6" s="29">
        <f>SUM(J6:J11)</f>
        <v>10.995205479452055</v>
      </c>
      <c r="I6" s="4">
        <f>D6*C6</f>
        <v>6.4578767123287681</v>
      </c>
      <c r="J6" s="4">
        <f>E6*C6</f>
        <v>8.5296232876712335</v>
      </c>
      <c r="K6" s="20">
        <v>519</v>
      </c>
      <c r="L6" s="2">
        <v>10.9</v>
      </c>
    </row>
    <row r="7" spans="1:12">
      <c r="B7" s="12" t="s">
        <v>63</v>
      </c>
      <c r="C7" s="16">
        <f t="shared" ref="C7:C8" si="0">L7</f>
        <v>11.3</v>
      </c>
      <c r="D7" s="17">
        <f t="shared" ref="D7:D8" si="1">K7/SUM($K$6:$K$11)</f>
        <v>0.38013698630136988</v>
      </c>
      <c r="E7" s="15">
        <f>D7/2+D8/2</f>
        <v>0.20376712328767124</v>
      </c>
      <c r="F7" s="30"/>
      <c r="G7" s="30"/>
      <c r="I7" s="4">
        <f t="shared" ref="I7:I11" si="2">D7*C7</f>
        <v>4.2955479452054801</v>
      </c>
      <c r="J7" s="4">
        <f t="shared" ref="J7:J11" si="3">E7*C7</f>
        <v>2.3025684931506851</v>
      </c>
      <c r="K7" s="20">
        <v>333</v>
      </c>
      <c r="L7" s="2">
        <v>11.3</v>
      </c>
    </row>
    <row r="8" spans="1:12">
      <c r="B8" s="12" t="s">
        <v>64</v>
      </c>
      <c r="C8" s="16">
        <f t="shared" si="0"/>
        <v>11.9</v>
      </c>
      <c r="D8" s="17">
        <f t="shared" si="1"/>
        <v>2.7397260273972601E-2</v>
      </c>
      <c r="E8" s="15">
        <f>D8/2</f>
        <v>1.3698630136986301E-2</v>
      </c>
      <c r="F8" s="30"/>
      <c r="G8" s="30"/>
      <c r="H8" s="4">
        <f>F6-G6</f>
        <v>8.4246575342467267E-2</v>
      </c>
      <c r="I8" s="4">
        <f t="shared" si="2"/>
        <v>0.32602739726027397</v>
      </c>
      <c r="J8" s="4">
        <f t="shared" si="3"/>
        <v>0.16301369863013698</v>
      </c>
      <c r="K8" s="20">
        <v>24</v>
      </c>
      <c r="L8" s="2">
        <v>11.9</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71</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10.8</v>
      </c>
      <c r="D6" s="17">
        <f>K6/SUM($K$6:$K$11)</f>
        <v>8.7400681044267875E-2</v>
      </c>
      <c r="E6" s="14">
        <f>1-SUM(E7:E11)</f>
        <v>0.26333711691259942</v>
      </c>
      <c r="F6" s="29">
        <f>SUM(I6:I11)</f>
        <v>11.077979568671964</v>
      </c>
      <c r="G6" s="29">
        <f>SUM(J6:J11)</f>
        <v>11.010896708286042</v>
      </c>
      <c r="I6" s="4">
        <f>D6*C6</f>
        <v>0.94392735527809313</v>
      </c>
      <c r="J6" s="4">
        <f>E6*C6</f>
        <v>2.8440408626560738</v>
      </c>
      <c r="K6" s="20">
        <v>77</v>
      </c>
      <c r="L6" s="2">
        <v>10.8</v>
      </c>
    </row>
    <row r="7" spans="1:12">
      <c r="B7" s="12" t="s">
        <v>11</v>
      </c>
      <c r="C7" s="16">
        <f t="shared" ref="C7:C11" si="0">L7</f>
        <v>10.9</v>
      </c>
      <c r="D7" s="17">
        <f t="shared" ref="D7:D11" si="1">K7/SUM($K$6:$K$11)</f>
        <v>0.36435868331441545</v>
      </c>
      <c r="E7" s="15">
        <f>D7/2+D8/2</f>
        <v>0.33087400681044266</v>
      </c>
      <c r="F7" s="30"/>
      <c r="G7" s="30"/>
      <c r="I7" s="4">
        <f t="shared" ref="I7:I11" si="2">D7*C7</f>
        <v>3.9715096481271286</v>
      </c>
      <c r="J7" s="4">
        <f t="shared" ref="J7:J11" si="3">E7*C7</f>
        <v>3.6065266742338249</v>
      </c>
      <c r="K7" s="20">
        <v>321</v>
      </c>
      <c r="L7" s="2">
        <v>10.9</v>
      </c>
    </row>
    <row r="8" spans="1:12">
      <c r="B8" s="12" t="s">
        <v>12</v>
      </c>
      <c r="C8" s="16">
        <f t="shared" si="0"/>
        <v>11.3</v>
      </c>
      <c r="D8" s="17">
        <f t="shared" si="1"/>
        <v>0.29738933030646991</v>
      </c>
      <c r="E8" s="15">
        <f t="shared" ref="E8:E10" si="4">D8/2+D9/2</f>
        <v>0.22985244040862657</v>
      </c>
      <c r="F8" s="30"/>
      <c r="G8" s="30"/>
      <c r="H8" s="4">
        <f>F6-G6</f>
        <v>6.7082860385921705E-2</v>
      </c>
      <c r="I8" s="4">
        <f t="shared" si="2"/>
        <v>3.3604994324631101</v>
      </c>
      <c r="J8" s="4">
        <f t="shared" si="3"/>
        <v>2.5973325766174802</v>
      </c>
      <c r="K8" s="20">
        <v>262</v>
      </c>
      <c r="L8" s="2">
        <v>11.3</v>
      </c>
    </row>
    <row r="9" spans="1:12">
      <c r="B9" s="12" t="s">
        <v>13</v>
      </c>
      <c r="C9" s="16">
        <f t="shared" si="0"/>
        <v>11.2</v>
      </c>
      <c r="D9" s="17">
        <f t="shared" si="1"/>
        <v>0.1623155505107832</v>
      </c>
      <c r="E9" s="15">
        <f t="shared" si="4"/>
        <v>0.1191827468785471</v>
      </c>
      <c r="F9" s="30"/>
      <c r="G9" s="30"/>
      <c r="I9" s="4">
        <f t="shared" si="2"/>
        <v>1.8179341657207717</v>
      </c>
      <c r="J9" s="4">
        <f t="shared" si="3"/>
        <v>1.3348467650397275</v>
      </c>
      <c r="K9" s="20">
        <v>143</v>
      </c>
      <c r="L9" s="2">
        <v>11.2</v>
      </c>
    </row>
    <row r="10" spans="1:12">
      <c r="B10" s="12" t="s">
        <v>20</v>
      </c>
      <c r="C10" s="16">
        <f t="shared" si="0"/>
        <v>11.2</v>
      </c>
      <c r="D10" s="17">
        <f t="shared" si="1"/>
        <v>7.6049943246311008E-2</v>
      </c>
      <c r="E10" s="15">
        <f t="shared" si="4"/>
        <v>4.4267877412031781E-2</v>
      </c>
      <c r="F10" s="30"/>
      <c r="G10" s="30"/>
      <c r="I10" s="4">
        <f t="shared" si="2"/>
        <v>0.85175936435868327</v>
      </c>
      <c r="J10" s="4">
        <f t="shared" si="3"/>
        <v>0.4958002270147559</v>
      </c>
      <c r="K10" s="20">
        <v>67</v>
      </c>
      <c r="L10" s="2">
        <v>11.2</v>
      </c>
    </row>
    <row r="11" spans="1:12">
      <c r="B11" s="12" t="s">
        <v>21</v>
      </c>
      <c r="C11" s="16">
        <f t="shared" si="0"/>
        <v>10.6</v>
      </c>
      <c r="D11" s="17">
        <f t="shared" si="1"/>
        <v>1.2485811577752554E-2</v>
      </c>
      <c r="E11" s="15">
        <f>D11</f>
        <v>1.2485811577752554E-2</v>
      </c>
      <c r="F11" s="31"/>
      <c r="G11" s="31"/>
      <c r="I11" s="4">
        <f t="shared" si="2"/>
        <v>0.13234960272417706</v>
      </c>
      <c r="J11" s="4">
        <f t="shared" si="3"/>
        <v>0.13234960272417706</v>
      </c>
      <c r="K11" s="20">
        <v>11</v>
      </c>
      <c r="L11" s="2">
        <v>10.6</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72</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73</v>
      </c>
      <c r="C6" s="16">
        <f>L6</f>
        <v>10.8</v>
      </c>
      <c r="D6" s="17">
        <f>K6/SUM($K$6:$K$11)</f>
        <v>3.125E-2</v>
      </c>
      <c r="E6" s="14">
        <f>1-SUM(E7:E11)</f>
        <v>0.15685096153846145</v>
      </c>
      <c r="F6" s="29">
        <f>SUM(I6:I11)</f>
        <v>11.063221153846154</v>
      </c>
      <c r="G6" s="29">
        <f>SUM(J6:J11)</f>
        <v>11.025540865384617</v>
      </c>
      <c r="I6" s="4">
        <f>D6*C6</f>
        <v>0.33750000000000002</v>
      </c>
      <c r="J6" s="4">
        <f>E6*C6</f>
        <v>1.6939903846153839</v>
      </c>
      <c r="K6" s="20">
        <v>26</v>
      </c>
      <c r="L6" s="2">
        <v>10.8</v>
      </c>
    </row>
    <row r="7" spans="1:12">
      <c r="B7" s="12" t="s">
        <v>74</v>
      </c>
      <c r="C7" s="16">
        <f t="shared" ref="C7:C9" si="0">L7</f>
        <v>11.1</v>
      </c>
      <c r="D7" s="17">
        <f t="shared" ref="D7:D9" si="1">K7/SUM($K$6:$K$11)</f>
        <v>0.25120192307692307</v>
      </c>
      <c r="E7" s="15">
        <f>D7/2+D8/2</f>
        <v>0.43870192307692313</v>
      </c>
      <c r="F7" s="30"/>
      <c r="G7" s="30"/>
      <c r="I7" s="4">
        <f t="shared" ref="I7:I11" si="2">D7*C7</f>
        <v>2.788341346153846</v>
      </c>
      <c r="J7" s="4">
        <f t="shared" ref="J7:J11" si="3">E7*C7</f>
        <v>4.8695913461538467</v>
      </c>
      <c r="K7" s="20">
        <v>209</v>
      </c>
      <c r="L7" s="2">
        <v>11.1</v>
      </c>
    </row>
    <row r="8" spans="1:12">
      <c r="B8" s="12" t="s">
        <v>40</v>
      </c>
      <c r="C8" s="16">
        <f t="shared" si="0"/>
        <v>11.1</v>
      </c>
      <c r="D8" s="17">
        <f t="shared" si="1"/>
        <v>0.62620192307692313</v>
      </c>
      <c r="E8" s="15">
        <f>D8/2</f>
        <v>0.31310096153846156</v>
      </c>
      <c r="F8" s="30"/>
      <c r="G8" s="30"/>
      <c r="H8" s="4">
        <f>F6-G6</f>
        <v>3.7680288461537259E-2</v>
      </c>
      <c r="I8" s="4">
        <f t="shared" si="2"/>
        <v>6.9508413461538465</v>
      </c>
      <c r="J8" s="4">
        <f t="shared" si="3"/>
        <v>3.4754206730769233</v>
      </c>
      <c r="K8" s="20">
        <v>521</v>
      </c>
      <c r="L8" s="2">
        <v>11.1</v>
      </c>
    </row>
    <row r="9" spans="1:12">
      <c r="B9" s="12" t="s">
        <v>55</v>
      </c>
      <c r="C9" s="16">
        <f t="shared" si="0"/>
        <v>10.8</v>
      </c>
      <c r="D9" s="17">
        <f t="shared" si="1"/>
        <v>9.1346153846153841E-2</v>
      </c>
      <c r="E9" s="15">
        <f>D9</f>
        <v>9.1346153846153841E-2</v>
      </c>
      <c r="F9" s="30"/>
      <c r="G9" s="30"/>
      <c r="I9" s="4">
        <f t="shared" si="2"/>
        <v>0.98653846153846159</v>
      </c>
      <c r="J9" s="4">
        <f t="shared" si="3"/>
        <v>0.98653846153846159</v>
      </c>
      <c r="K9" s="20">
        <v>76</v>
      </c>
      <c r="L9" s="2">
        <v>10.8</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19</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10.4</v>
      </c>
      <c r="D6" s="17">
        <f>K6/SUM($K$6:$K$11)</f>
        <v>9.4438614900314799E-2</v>
      </c>
      <c r="E6" s="14">
        <f>1-SUM(E7:E11)</f>
        <v>0.24291710388247634</v>
      </c>
      <c r="F6" s="29">
        <f>SUM(I6:I11)</f>
        <v>11.115320041972717</v>
      </c>
      <c r="G6" s="29">
        <f>SUM(J6:J11)</f>
        <v>10.987198321091292</v>
      </c>
      <c r="I6" s="4">
        <f>D6*C6</f>
        <v>0.98216159496327393</v>
      </c>
      <c r="J6" s="4">
        <f>E6*C6</f>
        <v>2.5263378803777541</v>
      </c>
      <c r="K6" s="20">
        <v>90</v>
      </c>
      <c r="L6" s="2">
        <v>10.4</v>
      </c>
    </row>
    <row r="7" spans="1:12">
      <c r="B7" s="12" t="s">
        <v>11</v>
      </c>
      <c r="C7" s="16">
        <f t="shared" ref="C7:C11" si="0">L7</f>
        <v>11</v>
      </c>
      <c r="D7" s="17">
        <f t="shared" ref="D7:D11" si="1">K7/SUM($K$6:$K$11)</f>
        <v>0.29695697796432319</v>
      </c>
      <c r="E7" s="15">
        <f>D7-(D7/2)+D8/2</f>
        <v>0.31217208814270725</v>
      </c>
      <c r="F7" s="30"/>
      <c r="G7" s="30"/>
      <c r="I7" s="4">
        <f t="shared" ref="I7:I11" si="2">D7*C7</f>
        <v>3.2665267576075552</v>
      </c>
      <c r="J7" s="4">
        <f t="shared" ref="J7:J11" si="3">E7*C7</f>
        <v>3.4338929695697797</v>
      </c>
      <c r="K7" s="20">
        <v>283</v>
      </c>
      <c r="L7" s="2">
        <v>11</v>
      </c>
    </row>
    <row r="8" spans="1:12">
      <c r="B8" s="12" t="s">
        <v>12</v>
      </c>
      <c r="C8" s="16">
        <f t="shared" si="0"/>
        <v>11.3</v>
      </c>
      <c r="D8" s="17">
        <f t="shared" si="1"/>
        <v>0.32738719832109131</v>
      </c>
      <c r="E8" s="15">
        <f t="shared" ref="E8:E10" si="4">D8-(D8/2)+D9/2</f>
        <v>0.24396642182581324</v>
      </c>
      <c r="F8" s="30"/>
      <c r="G8" s="30"/>
      <c r="H8" s="4">
        <f>F6-G6</f>
        <v>0.12812172088142582</v>
      </c>
      <c r="I8" s="4">
        <f t="shared" si="2"/>
        <v>3.6994753410283319</v>
      </c>
      <c r="J8" s="4">
        <f t="shared" si="3"/>
        <v>2.7568205666316898</v>
      </c>
      <c r="K8" s="20">
        <v>312</v>
      </c>
      <c r="L8" s="2">
        <v>11.3</v>
      </c>
    </row>
    <row r="9" spans="1:12">
      <c r="B9" s="12" t="s">
        <v>13</v>
      </c>
      <c r="C9" s="16">
        <f t="shared" si="0"/>
        <v>11.4</v>
      </c>
      <c r="D9" s="17">
        <f t="shared" si="1"/>
        <v>0.16054564533053514</v>
      </c>
      <c r="E9" s="15">
        <f t="shared" si="4"/>
        <v>0.13641133263378802</v>
      </c>
      <c r="F9" s="30"/>
      <c r="G9" s="30"/>
      <c r="I9" s="4">
        <f t="shared" si="2"/>
        <v>1.8302203567681006</v>
      </c>
      <c r="J9" s="4">
        <f t="shared" si="3"/>
        <v>1.5550891920251835</v>
      </c>
      <c r="K9" s="20">
        <v>153</v>
      </c>
      <c r="L9" s="2">
        <v>11.4</v>
      </c>
    </row>
    <row r="10" spans="1:12">
      <c r="B10" s="12" t="s">
        <v>20</v>
      </c>
      <c r="C10" s="16">
        <f t="shared" si="0"/>
        <v>11.1</v>
      </c>
      <c r="D10" s="17">
        <f t="shared" si="1"/>
        <v>0.11227701993704092</v>
      </c>
      <c r="E10" s="15">
        <f t="shared" si="4"/>
        <v>6.0335781741867787E-2</v>
      </c>
      <c r="F10" s="30"/>
      <c r="G10" s="30"/>
      <c r="I10" s="4">
        <f t="shared" si="2"/>
        <v>1.2462749213011541</v>
      </c>
      <c r="J10" s="4">
        <f t="shared" si="3"/>
        <v>0.66972717733473242</v>
      </c>
      <c r="K10" s="20">
        <v>107</v>
      </c>
      <c r="L10" s="2">
        <v>11.1</v>
      </c>
    </row>
    <row r="11" spans="1:12">
      <c r="B11" s="12" t="s">
        <v>21</v>
      </c>
      <c r="C11" s="16">
        <f t="shared" si="0"/>
        <v>10.8</v>
      </c>
      <c r="D11" s="17">
        <f t="shared" si="1"/>
        <v>8.3945435466946487E-3</v>
      </c>
      <c r="E11" s="15">
        <f>D11/2</f>
        <v>4.1972717733473244E-3</v>
      </c>
      <c r="F11" s="31"/>
      <c r="G11" s="31"/>
      <c r="I11" s="4">
        <f t="shared" si="2"/>
        <v>9.0661070304302219E-2</v>
      </c>
      <c r="J11" s="4">
        <f t="shared" si="3"/>
        <v>4.5330535152151109E-2</v>
      </c>
      <c r="K11" s="20">
        <v>8</v>
      </c>
      <c r="L11" s="2">
        <v>10.8</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75</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76</v>
      </c>
      <c r="C6" s="16">
        <f>L6</f>
        <v>11</v>
      </c>
      <c r="D6" s="17">
        <f>K6/SUM($K$6:$K$11)</f>
        <v>0.31368421052631579</v>
      </c>
      <c r="E6" s="14">
        <f>1-SUM(E7:E11)</f>
        <v>0.65684210526315789</v>
      </c>
      <c r="F6" s="29">
        <f>SUM(I6:I11)</f>
        <v>11.137263157894736</v>
      </c>
      <c r="G6" s="29">
        <f>SUM(J6:J11)</f>
        <v>11.068631578947368</v>
      </c>
      <c r="I6" s="4">
        <f>D6*C6</f>
        <v>3.4505263157894737</v>
      </c>
      <c r="J6" s="4">
        <f>E6*C6</f>
        <v>7.2252631578947373</v>
      </c>
      <c r="K6" s="20">
        <v>298</v>
      </c>
      <c r="L6" s="2">
        <v>11</v>
      </c>
    </row>
    <row r="7" spans="1:12">
      <c r="B7" s="12" t="s">
        <v>77</v>
      </c>
      <c r="C7" s="16">
        <f t="shared" ref="C7" si="0">L7</f>
        <v>11.2</v>
      </c>
      <c r="D7" s="17">
        <f t="shared" ref="D7" si="1">K7/SUM($K$6:$K$11)</f>
        <v>0.68631578947368421</v>
      </c>
      <c r="E7" s="15">
        <f>D7/2</f>
        <v>0.34315789473684211</v>
      </c>
      <c r="F7" s="30"/>
      <c r="G7" s="30"/>
      <c r="I7" s="4">
        <f t="shared" ref="I7:I11" si="2">D7*C7</f>
        <v>7.6867368421052626</v>
      </c>
      <c r="J7" s="4">
        <f t="shared" ref="J7:J11" si="3">E7*C7</f>
        <v>3.8433684210526313</v>
      </c>
      <c r="K7" s="20">
        <v>652</v>
      </c>
      <c r="L7" s="2">
        <v>11.2</v>
      </c>
    </row>
    <row r="8" spans="1:12">
      <c r="B8" s="12"/>
      <c r="C8" s="18"/>
      <c r="D8" s="19"/>
      <c r="E8" s="19"/>
      <c r="F8" s="30"/>
      <c r="G8" s="30"/>
      <c r="H8" s="4">
        <f>F6-G6</f>
        <v>6.8631578947368155E-2</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78</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76</v>
      </c>
      <c r="C6" s="16">
        <f>L6</f>
        <v>11.2</v>
      </c>
      <c r="D6" s="17">
        <f>K6/SUM($K$6:$K$11)</f>
        <v>0.23523206751054854</v>
      </c>
      <c r="E6" s="14">
        <f>1-SUM(E7:E11)</f>
        <v>0.6176160337552743</v>
      </c>
      <c r="F6" s="29">
        <f>SUM(I6:I11)</f>
        <v>11.123523206751056</v>
      </c>
      <c r="G6" s="29">
        <f>SUM(J6:J11)</f>
        <v>11.161761603375528</v>
      </c>
      <c r="I6" s="4">
        <f>D6*C6</f>
        <v>2.6345991561181434</v>
      </c>
      <c r="J6" s="4">
        <f>E6*C6</f>
        <v>6.9172995780590716</v>
      </c>
      <c r="K6" s="20">
        <v>223</v>
      </c>
      <c r="L6" s="2">
        <v>11.2</v>
      </c>
    </row>
    <row r="7" spans="1:12">
      <c r="B7" s="12" t="s">
        <v>77</v>
      </c>
      <c r="C7" s="16">
        <f t="shared" ref="C7" si="0">L7</f>
        <v>11.1</v>
      </c>
      <c r="D7" s="17">
        <f t="shared" ref="D7" si="1">K7/SUM($K$6:$K$11)</f>
        <v>0.76476793248945152</v>
      </c>
      <c r="E7" s="15">
        <f>D7/2</f>
        <v>0.38238396624472576</v>
      </c>
      <c r="F7" s="30"/>
      <c r="G7" s="30"/>
      <c r="I7" s="4">
        <f t="shared" ref="I7:I11" si="2">D7*C7</f>
        <v>8.488924050632912</v>
      </c>
      <c r="J7" s="4">
        <f t="shared" ref="J7:J11" si="3">E7*C7</f>
        <v>4.244462025316456</v>
      </c>
      <c r="K7" s="20">
        <v>725</v>
      </c>
      <c r="L7" s="2">
        <v>11.1</v>
      </c>
    </row>
    <row r="8" spans="1:12">
      <c r="B8" s="12"/>
      <c r="C8" s="18"/>
      <c r="D8" s="19"/>
      <c r="E8" s="19"/>
      <c r="F8" s="30"/>
      <c r="G8" s="30"/>
      <c r="H8" s="4">
        <f>F6-G6</f>
        <v>-3.8238396624471704E-2</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79</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76</v>
      </c>
      <c r="C6" s="16">
        <f>L6</f>
        <v>11.1</v>
      </c>
      <c r="D6" s="17">
        <f>K6/SUM($K$6:$K$11)</f>
        <v>0.13262032085561498</v>
      </c>
      <c r="E6" s="14">
        <f>1-SUM(E7:E11)</f>
        <v>0.56631016042780746</v>
      </c>
      <c r="F6" s="29">
        <f>SUM(I6:I11)</f>
        <v>11.100000000000001</v>
      </c>
      <c r="G6" s="29">
        <f>SUM(J6:J11)</f>
        <v>11.1</v>
      </c>
      <c r="I6" s="4">
        <f>D6*C6</f>
        <v>1.4720855614973263</v>
      </c>
      <c r="J6" s="4">
        <f>E6*C6</f>
        <v>6.2860427807486623</v>
      </c>
      <c r="K6" s="20">
        <v>124</v>
      </c>
      <c r="L6" s="2">
        <v>11.1</v>
      </c>
    </row>
    <row r="7" spans="1:12">
      <c r="B7" s="12" t="s">
        <v>77</v>
      </c>
      <c r="C7" s="16">
        <f t="shared" ref="C7" si="0">L7</f>
        <v>11.1</v>
      </c>
      <c r="D7" s="17">
        <f t="shared" ref="D7" si="1">K7/SUM($K$6:$K$11)</f>
        <v>0.86737967914438507</v>
      </c>
      <c r="E7" s="15">
        <f>D7/2</f>
        <v>0.43368983957219254</v>
      </c>
      <c r="F7" s="30"/>
      <c r="G7" s="30"/>
      <c r="I7" s="4">
        <f t="shared" ref="I7:I11" si="2">D7*C7</f>
        <v>9.6279144385026747</v>
      </c>
      <c r="J7" s="4">
        <f t="shared" ref="J7:J11" si="3">E7*C7</f>
        <v>4.8139572192513373</v>
      </c>
      <c r="K7" s="20">
        <v>811</v>
      </c>
      <c r="L7" s="2">
        <v>11.1</v>
      </c>
    </row>
    <row r="8" spans="1:12">
      <c r="B8" s="12"/>
      <c r="C8" s="18"/>
      <c r="D8" s="19"/>
      <c r="E8" s="19"/>
      <c r="F8" s="30"/>
      <c r="G8" s="30"/>
      <c r="H8" s="4">
        <f>F6-G6</f>
        <v>0</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80</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76</v>
      </c>
      <c r="C6" s="16">
        <f>L6</f>
        <v>11</v>
      </c>
      <c r="D6" s="17">
        <f>K6/SUM($K$6:$K$11)</f>
        <v>0.21711229946524063</v>
      </c>
      <c r="E6" s="14">
        <f>1-SUM(E7:E11)</f>
        <v>0.6085561497326204</v>
      </c>
      <c r="F6" s="29">
        <f>SUM(I6:I11)</f>
        <v>11.078288770053476</v>
      </c>
      <c r="G6" s="29">
        <f>SUM(J6:J11)</f>
        <v>11.039144385026738</v>
      </c>
      <c r="I6" s="4">
        <f>D6*C6</f>
        <v>2.388235294117647</v>
      </c>
      <c r="J6" s="4">
        <f>E6*C6</f>
        <v>6.6941176470588246</v>
      </c>
      <c r="K6" s="20">
        <v>203</v>
      </c>
      <c r="L6" s="2">
        <v>11</v>
      </c>
    </row>
    <row r="7" spans="1:12">
      <c r="B7" s="12" t="s">
        <v>77</v>
      </c>
      <c r="C7" s="16">
        <f t="shared" ref="C7" si="0">L7</f>
        <v>11.1</v>
      </c>
      <c r="D7" s="17">
        <f t="shared" ref="D7" si="1">K7/SUM($K$6:$K$11)</f>
        <v>0.78288770053475931</v>
      </c>
      <c r="E7" s="15">
        <f>D7/2</f>
        <v>0.39144385026737966</v>
      </c>
      <c r="F7" s="30"/>
      <c r="G7" s="30"/>
      <c r="I7" s="4">
        <f t="shared" ref="I7:I11" si="2">D7*C7</f>
        <v>8.6900534759358283</v>
      </c>
      <c r="J7" s="4">
        <f t="shared" ref="J7:J11" si="3">E7*C7</f>
        <v>4.3450267379679142</v>
      </c>
      <c r="K7" s="20">
        <v>732</v>
      </c>
      <c r="L7" s="2">
        <v>11.1</v>
      </c>
    </row>
    <row r="8" spans="1:12">
      <c r="B8" s="12"/>
      <c r="C8" s="18"/>
      <c r="D8" s="19"/>
      <c r="E8" s="19"/>
      <c r="F8" s="30"/>
      <c r="G8" s="30"/>
      <c r="H8" s="4">
        <f>F6-G6</f>
        <v>3.9144385026737893E-2</v>
      </c>
      <c r="I8" s="4">
        <f t="shared" si="2"/>
        <v>0</v>
      </c>
      <c r="J8" s="4">
        <f t="shared" si="3"/>
        <v>0</v>
      </c>
      <c r="K8" s="20">
        <v>0</v>
      </c>
      <c r="L8" s="2">
        <v>10.9</v>
      </c>
    </row>
    <row r="9" spans="1:12">
      <c r="B9" s="12"/>
      <c r="C9" s="18"/>
      <c r="D9" s="19"/>
      <c r="E9" s="19"/>
      <c r="F9" s="30"/>
      <c r="G9" s="30"/>
      <c r="I9" s="4">
        <f t="shared" si="2"/>
        <v>0</v>
      </c>
      <c r="J9" s="4">
        <f t="shared" si="3"/>
        <v>0</v>
      </c>
      <c r="K9" s="20">
        <v>0</v>
      </c>
      <c r="L9" s="2">
        <v>10.9</v>
      </c>
    </row>
    <row r="10" spans="1:12">
      <c r="B10" s="12"/>
      <c r="C10" s="18"/>
      <c r="D10" s="19"/>
      <c r="E10" s="19"/>
      <c r="F10" s="30"/>
      <c r="G10" s="30"/>
      <c r="I10" s="4">
        <f t="shared" si="2"/>
        <v>0</v>
      </c>
      <c r="J10" s="4">
        <f t="shared" si="3"/>
        <v>0</v>
      </c>
      <c r="K10" s="20">
        <v>0</v>
      </c>
      <c r="L10" s="2">
        <v>10.6</v>
      </c>
    </row>
    <row r="11" spans="1:12">
      <c r="B11" s="12"/>
      <c r="C11" s="18"/>
      <c r="D11" s="19"/>
      <c r="E11" s="19"/>
      <c r="F11" s="31"/>
      <c r="G11" s="31"/>
      <c r="I11" s="4">
        <f t="shared" si="2"/>
        <v>0</v>
      </c>
      <c r="J11" s="4">
        <f t="shared" si="3"/>
        <v>0</v>
      </c>
      <c r="K11" s="20">
        <v>0</v>
      </c>
      <c r="L11" s="2">
        <v>10.4</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81</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82</v>
      </c>
      <c r="C6" s="16">
        <f>L6</f>
        <v>11.2</v>
      </c>
      <c r="D6" s="17">
        <f>K6/SUM($K$6:$K$11)</f>
        <v>0.28480340063761955</v>
      </c>
      <c r="E6" s="14">
        <f>1-SUM(E7:E11)</f>
        <v>0.64240170031880983</v>
      </c>
      <c r="F6" s="29">
        <f>SUM(I6:I11)</f>
        <v>11.128480340063762</v>
      </c>
      <c r="G6" s="29">
        <f>SUM(J6:J11)</f>
        <v>11.164240170031881</v>
      </c>
      <c r="I6" s="4">
        <f>D6*C6</f>
        <v>3.1897980871413387</v>
      </c>
      <c r="J6" s="4">
        <f>E6*C6</f>
        <v>7.1948990435706692</v>
      </c>
      <c r="K6" s="20">
        <v>268</v>
      </c>
      <c r="L6" s="2">
        <v>11.2</v>
      </c>
    </row>
    <row r="7" spans="1:12">
      <c r="B7" s="12" t="s">
        <v>83</v>
      </c>
      <c r="C7" s="16">
        <f t="shared" ref="C7" si="0">L7</f>
        <v>11.1</v>
      </c>
      <c r="D7" s="17">
        <f t="shared" ref="D7" si="1">K7/SUM($K$6:$K$11)</f>
        <v>0.71519659936238045</v>
      </c>
      <c r="E7" s="15">
        <f>D7/2</f>
        <v>0.35759829968119022</v>
      </c>
      <c r="F7" s="30"/>
      <c r="G7" s="30"/>
      <c r="I7" s="4">
        <f t="shared" ref="I7:I11" si="2">D7*C7</f>
        <v>7.9386822529224226</v>
      </c>
      <c r="J7" s="4">
        <f t="shared" ref="J7:J11" si="3">E7*C7</f>
        <v>3.9693411264612113</v>
      </c>
      <c r="K7" s="20">
        <v>673</v>
      </c>
      <c r="L7" s="2">
        <v>11.1</v>
      </c>
    </row>
    <row r="8" spans="1:12">
      <c r="B8" s="12"/>
      <c r="C8" s="18"/>
      <c r="D8" s="19"/>
      <c r="E8" s="19"/>
      <c r="F8" s="30"/>
      <c r="G8" s="30"/>
      <c r="H8" s="4">
        <f>F6-G6</f>
        <v>-3.5759829968119661E-2</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84</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85</v>
      </c>
      <c r="C6" s="16">
        <f>L6</f>
        <v>11.1</v>
      </c>
      <c r="D6" s="17">
        <f>K6/SUM($K$6:$K$11)</f>
        <v>0.67100977198697065</v>
      </c>
      <c r="E6" s="14">
        <f>1-SUM(E7:E11)</f>
        <v>0.83550488599348538</v>
      </c>
      <c r="F6" s="29">
        <f>SUM(I6:I11)</f>
        <v>11.1</v>
      </c>
      <c r="G6" s="29">
        <f>SUM(J6:J11)</f>
        <v>11.1</v>
      </c>
      <c r="I6" s="4">
        <f>D6*C6</f>
        <v>7.4482084690553743</v>
      </c>
      <c r="J6" s="4">
        <f>E6*C6</f>
        <v>9.2741042345276874</v>
      </c>
      <c r="K6" s="20">
        <v>618</v>
      </c>
      <c r="L6" s="2">
        <v>11.1</v>
      </c>
    </row>
    <row r="7" spans="1:12">
      <c r="B7" s="12" t="s">
        <v>86</v>
      </c>
      <c r="C7" s="16">
        <f t="shared" ref="C7" si="0">L7</f>
        <v>11.1</v>
      </c>
      <c r="D7" s="17">
        <f t="shared" ref="D7" si="1">K7/SUM($K$6:$K$11)</f>
        <v>0.3289902280130293</v>
      </c>
      <c r="E7" s="15">
        <f>D7/2</f>
        <v>0.16449511400651465</v>
      </c>
      <c r="F7" s="30"/>
      <c r="G7" s="30"/>
      <c r="I7" s="4">
        <f t="shared" ref="I7:I11" si="2">D7*C7</f>
        <v>3.6517915309446249</v>
      </c>
      <c r="J7" s="4">
        <f t="shared" ref="J7:J11" si="3">E7*C7</f>
        <v>1.8258957654723125</v>
      </c>
      <c r="K7" s="20">
        <v>303</v>
      </c>
      <c r="L7" s="2">
        <v>11.1</v>
      </c>
    </row>
    <row r="8" spans="1:12">
      <c r="B8" s="12"/>
      <c r="C8" s="18"/>
      <c r="D8" s="19"/>
      <c r="E8" s="19"/>
      <c r="F8" s="30"/>
      <c r="G8" s="30"/>
      <c r="H8" s="4">
        <f>F6-G6</f>
        <v>0</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6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95</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99</v>
      </c>
      <c r="C6" s="16">
        <f>L6</f>
        <v>10.9</v>
      </c>
      <c r="D6" s="17">
        <f>K6/SUM($K$6:$K$11)</f>
        <v>0.71474358974358976</v>
      </c>
      <c r="E6" s="14">
        <f>1-SUM(E7:E11)</f>
        <v>0.85737179487179493</v>
      </c>
      <c r="F6" s="29">
        <f>SUM(I6:I11)</f>
        <v>11.156730769230769</v>
      </c>
      <c r="G6" s="29">
        <f>SUM(J6:J11)</f>
        <v>11.028365384615386</v>
      </c>
      <c r="I6" s="4">
        <f>D6*C6</f>
        <v>7.7907051282051283</v>
      </c>
      <c r="J6" s="4">
        <f>E6*C6</f>
        <v>9.3453525641025657</v>
      </c>
      <c r="K6" s="20">
        <v>669</v>
      </c>
      <c r="L6" s="2">
        <v>10.9</v>
      </c>
    </row>
    <row r="7" spans="1:12">
      <c r="B7" s="12" t="s">
        <v>94</v>
      </c>
      <c r="C7" s="16">
        <f t="shared" ref="C7" si="0">L7</f>
        <v>11.8</v>
      </c>
      <c r="D7" s="17">
        <f t="shared" ref="D7" si="1">K7/SUM($K$6:$K$11)</f>
        <v>0.28525641025641024</v>
      </c>
      <c r="E7" s="15">
        <f>D7/2</f>
        <v>0.14262820512820512</v>
      </c>
      <c r="F7" s="30"/>
      <c r="G7" s="30"/>
      <c r="I7" s="4">
        <f t="shared" ref="I7:I11" si="2">D7*C7</f>
        <v>3.3660256410256411</v>
      </c>
      <c r="J7" s="4">
        <f t="shared" ref="J7:J11" si="3">E7*C7</f>
        <v>1.6830128205128205</v>
      </c>
      <c r="K7" s="20">
        <v>267</v>
      </c>
      <c r="L7" s="2">
        <v>11.8</v>
      </c>
    </row>
    <row r="8" spans="1:12">
      <c r="B8" s="12"/>
      <c r="C8" s="18"/>
      <c r="D8" s="19"/>
      <c r="E8" s="19"/>
      <c r="F8" s="30"/>
      <c r="G8" s="30"/>
      <c r="H8" s="4">
        <f>F6-G6</f>
        <v>0.1283653846153836</v>
      </c>
      <c r="I8" s="4">
        <f t="shared" si="2"/>
        <v>0</v>
      </c>
      <c r="J8" s="4">
        <f t="shared" si="3"/>
        <v>0</v>
      </c>
      <c r="K8" s="20">
        <v>0</v>
      </c>
    </row>
    <row r="9" spans="1:12">
      <c r="B9" s="12"/>
      <c r="C9" s="18"/>
      <c r="D9" s="19"/>
      <c r="E9" s="19"/>
      <c r="F9" s="30"/>
      <c r="G9" s="30"/>
      <c r="I9" s="4">
        <f t="shared" si="2"/>
        <v>0</v>
      </c>
      <c r="J9" s="4">
        <f t="shared" si="3"/>
        <v>0</v>
      </c>
      <c r="K9" s="20">
        <v>0</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87</v>
      </c>
      <c r="C2" s="28"/>
      <c r="D2" s="28"/>
      <c r="E2" s="28"/>
      <c r="F2" s="28"/>
      <c r="G2" s="28"/>
    </row>
    <row r="3" spans="1:12">
      <c r="B3" s="3"/>
    </row>
    <row r="5" spans="1:12" ht="27">
      <c r="B5" s="7" t="s">
        <v>0</v>
      </c>
      <c r="C5" s="8" t="s">
        <v>1</v>
      </c>
      <c r="D5" s="9" t="s">
        <v>2</v>
      </c>
      <c r="E5" s="9" t="s">
        <v>3</v>
      </c>
      <c r="F5" s="10" t="s">
        <v>4</v>
      </c>
      <c r="G5" s="10" t="s">
        <v>5</v>
      </c>
      <c r="H5" s="11" t="s">
        <v>6</v>
      </c>
      <c r="I5" s="6" t="s">
        <v>7</v>
      </c>
      <c r="J5" s="6" t="s">
        <v>7</v>
      </c>
      <c r="K5" s="21" t="s">
        <v>8</v>
      </c>
      <c r="L5" s="2" t="s">
        <v>9</v>
      </c>
    </row>
    <row r="6" spans="1:12">
      <c r="B6" s="12" t="s">
        <v>22</v>
      </c>
      <c r="C6" s="16">
        <f>L6</f>
        <v>11.2</v>
      </c>
      <c r="D6" s="17">
        <f>K6/SUM($K$6:$K$11)</f>
        <v>2.0787746170678335E-2</v>
      </c>
      <c r="E6" s="14">
        <f>1-SUM(E7:E11)</f>
        <v>0.38840262582056895</v>
      </c>
      <c r="F6" s="29">
        <f>SUM(I6:I11)</f>
        <v>11.135776805251639</v>
      </c>
      <c r="G6" s="29">
        <f>SUM(J6:J11)</f>
        <v>11.128501094091904</v>
      </c>
      <c r="I6" s="4">
        <f>D6*C6</f>
        <v>0.23282275711159733</v>
      </c>
      <c r="J6" s="4">
        <f>E6*C6</f>
        <v>4.350109409190372</v>
      </c>
      <c r="K6" s="20">
        <v>19</v>
      </c>
      <c r="L6" s="2">
        <v>11.2</v>
      </c>
    </row>
    <row r="7" spans="1:12">
      <c r="B7" s="12" t="s">
        <v>23</v>
      </c>
      <c r="C7" s="16">
        <f t="shared" ref="C7:C8" si="0">L7</f>
        <v>11.2</v>
      </c>
      <c r="D7" s="17">
        <f t="shared" ref="D7:D8" si="1">K7/SUM($K$6:$K$11)</f>
        <v>0.73522975929978118</v>
      </c>
      <c r="E7" s="15">
        <f>D7-D7/2+D8/2</f>
        <v>0.44037199124726478</v>
      </c>
      <c r="F7" s="30"/>
      <c r="G7" s="30"/>
      <c r="I7" s="4">
        <f t="shared" ref="I7:I11" si="2">D7*C7</f>
        <v>8.2345733041575482</v>
      </c>
      <c r="J7" s="4">
        <f t="shared" ref="J7:J11" si="3">E7*C7</f>
        <v>4.9321663019693656</v>
      </c>
      <c r="K7" s="20">
        <v>672</v>
      </c>
      <c r="L7" s="2">
        <v>11.2</v>
      </c>
    </row>
    <row r="8" spans="1:12">
      <c r="B8" s="12" t="s">
        <v>24</v>
      </c>
      <c r="C8" s="16">
        <f t="shared" si="0"/>
        <v>11.3</v>
      </c>
      <c r="D8" s="17">
        <f t="shared" si="1"/>
        <v>0.14551422319474835</v>
      </c>
      <c r="E8" s="15">
        <f>D8/2</f>
        <v>7.2757111597374177E-2</v>
      </c>
      <c r="F8" s="30"/>
      <c r="G8" s="30"/>
      <c r="H8" s="4">
        <f>F6-G6</f>
        <v>7.2757111597354651E-3</v>
      </c>
      <c r="I8" s="4">
        <f t="shared" si="2"/>
        <v>1.6443107221006565</v>
      </c>
      <c r="J8" s="4">
        <f t="shared" si="3"/>
        <v>0.82215536105032827</v>
      </c>
      <c r="K8" s="20">
        <v>133</v>
      </c>
      <c r="L8" s="2">
        <v>11.3</v>
      </c>
    </row>
    <row r="9" spans="1:12">
      <c r="B9" s="12" t="s">
        <v>54</v>
      </c>
      <c r="C9" s="16">
        <f t="shared" ref="C9" si="4">L9</f>
        <v>10.4</v>
      </c>
      <c r="D9" s="17">
        <f t="shared" ref="D9" si="5">K9/SUM($K$6:$K$11)</f>
        <v>9.8468271334792121E-2</v>
      </c>
      <c r="E9" s="15">
        <f>D9</f>
        <v>9.8468271334792121E-2</v>
      </c>
      <c r="F9" s="30"/>
      <c r="G9" s="30"/>
      <c r="I9" s="4">
        <f t="shared" si="2"/>
        <v>1.0240700218818382</v>
      </c>
      <c r="J9" s="4">
        <f t="shared" si="3"/>
        <v>1.0240700218818382</v>
      </c>
      <c r="K9" s="20">
        <v>90</v>
      </c>
      <c r="L9" s="2">
        <v>10.4</v>
      </c>
    </row>
    <row r="10" spans="1:12">
      <c r="B10" s="12"/>
      <c r="C10" s="13"/>
      <c r="D10" s="14"/>
      <c r="E10" s="19"/>
      <c r="F10" s="30"/>
      <c r="G10" s="30"/>
      <c r="I10" s="4">
        <f t="shared" si="2"/>
        <v>0</v>
      </c>
      <c r="J10" s="4">
        <f t="shared" si="3"/>
        <v>0</v>
      </c>
      <c r="K10" s="20">
        <v>0</v>
      </c>
    </row>
    <row r="11" spans="1:12">
      <c r="B11" s="12"/>
      <c r="C11" s="13"/>
      <c r="D11" s="14"/>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25</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11.1</v>
      </c>
      <c r="D6" s="17">
        <f>K6/SUM($K$6:$K$11)</f>
        <v>7.5949367088607597E-2</v>
      </c>
      <c r="E6" s="14">
        <f>1-SUM(E7:E11)</f>
        <v>0.21940928270042181</v>
      </c>
      <c r="F6" s="29">
        <f>SUM(I6:I11)</f>
        <v>11.114135021097047</v>
      </c>
      <c r="G6" s="29">
        <f>SUM(J6:J11)</f>
        <v>11.125474683544301</v>
      </c>
      <c r="I6" s="4">
        <f>D6*C6</f>
        <v>0.84303797468354436</v>
      </c>
      <c r="J6" s="4">
        <f>E6*C6</f>
        <v>2.4354430379746819</v>
      </c>
      <c r="K6" s="20">
        <v>72</v>
      </c>
      <c r="L6" s="2">
        <v>11.1</v>
      </c>
    </row>
    <row r="7" spans="1:12">
      <c r="B7" s="12" t="s">
        <v>11</v>
      </c>
      <c r="C7" s="16">
        <f t="shared" ref="C7:C11" si="0">L7</f>
        <v>11.2</v>
      </c>
      <c r="D7" s="17">
        <f t="shared" ref="D7:D11" si="1">K7/SUM($K$6:$K$11)</f>
        <v>0.28691983122362869</v>
      </c>
      <c r="E7" s="15">
        <f>D7-D7/2+D8/2</f>
        <v>0.31065400843881857</v>
      </c>
      <c r="F7" s="30"/>
      <c r="G7" s="30"/>
      <c r="I7" s="4">
        <f t="shared" ref="I7:I11" si="2">D7*C7</f>
        <v>3.213502109704641</v>
      </c>
      <c r="J7" s="4">
        <f t="shared" ref="J7:J11" si="3">E7*C7</f>
        <v>3.4793248945147677</v>
      </c>
      <c r="K7" s="20">
        <v>272</v>
      </c>
      <c r="L7" s="2">
        <v>11.2</v>
      </c>
    </row>
    <row r="8" spans="1:12">
      <c r="B8" s="12" t="s">
        <v>12</v>
      </c>
      <c r="C8" s="16">
        <f t="shared" si="0"/>
        <v>11.2</v>
      </c>
      <c r="D8" s="17">
        <f t="shared" si="1"/>
        <v>0.33438818565400846</v>
      </c>
      <c r="E8" s="15">
        <f t="shared" ref="E8:E10" si="4">D8-D8/2+D9/2</f>
        <v>0.25369198312236285</v>
      </c>
      <c r="F8" s="30"/>
      <c r="G8" s="30"/>
      <c r="H8" s="4">
        <f>F6-G6</f>
        <v>-1.1339662447253929E-2</v>
      </c>
      <c r="I8" s="4">
        <f t="shared" si="2"/>
        <v>3.7451476793248943</v>
      </c>
      <c r="J8" s="4">
        <f t="shared" si="3"/>
        <v>2.8413502109704636</v>
      </c>
      <c r="K8" s="20">
        <v>317</v>
      </c>
      <c r="L8" s="2">
        <v>11.2</v>
      </c>
    </row>
    <row r="9" spans="1:12">
      <c r="B9" s="12" t="s">
        <v>13</v>
      </c>
      <c r="C9" s="16">
        <f t="shared" si="0"/>
        <v>11</v>
      </c>
      <c r="D9" s="17">
        <f t="shared" si="1"/>
        <v>0.1729957805907173</v>
      </c>
      <c r="E9" s="15">
        <f t="shared" si="4"/>
        <v>0.14662447257383965</v>
      </c>
      <c r="F9" s="30"/>
      <c r="G9" s="30"/>
      <c r="I9" s="4">
        <f t="shared" si="2"/>
        <v>1.9029535864978904</v>
      </c>
      <c r="J9" s="4">
        <f t="shared" si="3"/>
        <v>1.6128691983122361</v>
      </c>
      <c r="K9" s="20">
        <v>164</v>
      </c>
      <c r="L9" s="2">
        <v>11</v>
      </c>
    </row>
    <row r="10" spans="1:12">
      <c r="B10" s="12" t="s">
        <v>20</v>
      </c>
      <c r="C10" s="16">
        <f t="shared" si="0"/>
        <v>10.9</v>
      </c>
      <c r="D10" s="17">
        <f t="shared" si="1"/>
        <v>0.12025316455696203</v>
      </c>
      <c r="E10" s="15">
        <f t="shared" si="4"/>
        <v>6.4873417721518986E-2</v>
      </c>
      <c r="F10" s="30"/>
      <c r="G10" s="30"/>
      <c r="I10" s="4">
        <f t="shared" si="2"/>
        <v>1.3107594936708862</v>
      </c>
      <c r="J10" s="4">
        <f t="shared" si="3"/>
        <v>0.70712025316455696</v>
      </c>
      <c r="K10" s="20">
        <v>114</v>
      </c>
      <c r="L10" s="2">
        <v>10.9</v>
      </c>
    </row>
    <row r="11" spans="1:12">
      <c r="B11" s="12" t="s">
        <v>21</v>
      </c>
      <c r="C11" s="16">
        <f t="shared" si="0"/>
        <v>10.4</v>
      </c>
      <c r="D11" s="17">
        <f t="shared" si="1"/>
        <v>9.4936708860759497E-3</v>
      </c>
      <c r="E11" s="15">
        <f>D11/2</f>
        <v>4.7468354430379748E-3</v>
      </c>
      <c r="F11" s="31"/>
      <c r="G11" s="31"/>
      <c r="I11" s="4">
        <f t="shared" si="2"/>
        <v>9.8734177215189886E-2</v>
      </c>
      <c r="J11" s="4">
        <f t="shared" si="3"/>
        <v>4.9367088607594943E-2</v>
      </c>
      <c r="K11" s="20">
        <v>9</v>
      </c>
      <c r="L11" s="2">
        <v>10.4</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改善目標が達成された場合、0.0g/日の低下が期待される。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I19" sqref="I19"/>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26</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9.1999999999999993</v>
      </c>
      <c r="D6" s="17">
        <f>K6/SUM($K$6:$K$11)</f>
        <v>7.3375262054507341E-3</v>
      </c>
      <c r="E6" s="14">
        <f>1-SUM(E7:E11)</f>
        <v>5.1886792452830233E-2</v>
      </c>
      <c r="F6" s="29">
        <f>SUM(I6:I11)</f>
        <v>11.121907756813417</v>
      </c>
      <c r="G6" s="29">
        <f>SUM(J6:J11)</f>
        <v>10.987893081761007</v>
      </c>
      <c r="I6" s="4">
        <f>D6*C6</f>
        <v>6.7505241090146745E-2</v>
      </c>
      <c r="J6" s="4">
        <f>E6*C6</f>
        <v>0.47735849056603813</v>
      </c>
      <c r="K6" s="20">
        <v>7</v>
      </c>
      <c r="L6" s="2">
        <v>9.1999999999999993</v>
      </c>
    </row>
    <row r="7" spans="1:12">
      <c r="B7" s="12" t="s">
        <v>11</v>
      </c>
      <c r="C7" s="16">
        <f t="shared" ref="C7:C11" si="0">L7</f>
        <v>10.8</v>
      </c>
      <c r="D7" s="17">
        <f t="shared" ref="D7:D11" si="1">K7/SUM($K$6:$K$11)</f>
        <v>8.9098532494758909E-2</v>
      </c>
      <c r="E7" s="15">
        <f>D7-D7/2+D8/2</f>
        <v>0.13155136268343814</v>
      </c>
      <c r="F7" s="30"/>
      <c r="G7" s="30"/>
      <c r="I7" s="4">
        <f t="shared" ref="I7:I11" si="2">D7*C7</f>
        <v>0.96226415094339623</v>
      </c>
      <c r="J7" s="4">
        <f t="shared" ref="J7:J11" si="3">E7*C7</f>
        <v>1.4207547169811321</v>
      </c>
      <c r="K7" s="20">
        <v>85</v>
      </c>
      <c r="L7" s="2">
        <v>10.8</v>
      </c>
    </row>
    <row r="8" spans="1:12">
      <c r="B8" s="12" t="s">
        <v>12</v>
      </c>
      <c r="C8" s="16">
        <f t="shared" si="0"/>
        <v>10.7</v>
      </c>
      <c r="D8" s="17">
        <f t="shared" si="1"/>
        <v>0.17400419287211741</v>
      </c>
      <c r="E8" s="15">
        <f t="shared" ref="E8:E10" si="4">D8-D8/2+D9/2</f>
        <v>0.21750524109014674</v>
      </c>
      <c r="F8" s="30"/>
      <c r="G8" s="30"/>
      <c r="H8" s="4">
        <f>F6-G6</f>
        <v>0.13401467505241094</v>
      </c>
      <c r="I8" s="4">
        <f t="shared" si="2"/>
        <v>1.8618448637316563</v>
      </c>
      <c r="J8" s="4">
        <f t="shared" si="3"/>
        <v>2.3273060796645701</v>
      </c>
      <c r="K8" s="20">
        <v>166</v>
      </c>
      <c r="L8" s="2">
        <v>10.7</v>
      </c>
    </row>
    <row r="9" spans="1:12">
      <c r="B9" s="12" t="s">
        <v>13</v>
      </c>
      <c r="C9" s="16">
        <f t="shared" si="0"/>
        <v>11.3</v>
      </c>
      <c r="D9" s="17">
        <f t="shared" si="1"/>
        <v>0.2610062893081761</v>
      </c>
      <c r="E9" s="15">
        <f t="shared" si="4"/>
        <v>0.29612159329140464</v>
      </c>
      <c r="F9" s="30"/>
      <c r="G9" s="30"/>
      <c r="I9" s="4">
        <f t="shared" si="2"/>
        <v>2.9493710691823902</v>
      </c>
      <c r="J9" s="4">
        <f t="shared" si="3"/>
        <v>3.3461740041928727</v>
      </c>
      <c r="K9" s="20">
        <v>249</v>
      </c>
      <c r="L9" s="2">
        <v>11.3</v>
      </c>
    </row>
    <row r="10" spans="1:12">
      <c r="B10" s="12" t="s">
        <v>20</v>
      </c>
      <c r="C10" s="16">
        <f t="shared" si="0"/>
        <v>11.3</v>
      </c>
      <c r="D10" s="17">
        <f t="shared" si="1"/>
        <v>0.33123689727463312</v>
      </c>
      <c r="E10" s="15">
        <f t="shared" si="4"/>
        <v>0.23427672955974843</v>
      </c>
      <c r="F10" s="30"/>
      <c r="G10" s="30"/>
      <c r="I10" s="4">
        <f t="shared" si="2"/>
        <v>3.7429769392033547</v>
      </c>
      <c r="J10" s="4">
        <f t="shared" si="3"/>
        <v>2.6473270440251575</v>
      </c>
      <c r="K10" s="20">
        <v>316</v>
      </c>
      <c r="L10" s="2">
        <v>11.3</v>
      </c>
    </row>
    <row r="11" spans="1:12">
      <c r="B11" s="12" t="s">
        <v>21</v>
      </c>
      <c r="C11" s="16">
        <f t="shared" si="0"/>
        <v>11.2</v>
      </c>
      <c r="D11" s="17">
        <f t="shared" si="1"/>
        <v>0.13731656184486374</v>
      </c>
      <c r="E11" s="15">
        <f>D11/2</f>
        <v>6.8658280922431869E-2</v>
      </c>
      <c r="F11" s="31"/>
      <c r="G11" s="31"/>
      <c r="I11" s="4">
        <f t="shared" si="2"/>
        <v>1.5379454926624738</v>
      </c>
      <c r="J11" s="4">
        <f t="shared" si="3"/>
        <v>0.76897274633123691</v>
      </c>
      <c r="K11" s="20">
        <v>131</v>
      </c>
      <c r="L11" s="2">
        <v>11.2</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zoomScaleNormal="100"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27</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28</v>
      </c>
      <c r="C6" s="16">
        <f>L6</f>
        <v>10.3</v>
      </c>
      <c r="D6" s="17">
        <f>K6/SUM($K$6:$K$11)</f>
        <v>1.0857763300760043E-2</v>
      </c>
      <c r="E6" s="14">
        <f>1-SUM(E7:E11)</f>
        <v>9.9891422366992444E-2</v>
      </c>
      <c r="F6" s="29">
        <f>SUM(I6:I11)</f>
        <v>11.157220412595006</v>
      </c>
      <c r="G6" s="29">
        <f>SUM(J6:J11)</f>
        <v>11.045819761129207</v>
      </c>
      <c r="I6" s="4">
        <f>D6*C6</f>
        <v>0.11183496199782846</v>
      </c>
      <c r="J6" s="4">
        <f>E6*C6</f>
        <v>1.0288816503800222</v>
      </c>
      <c r="K6" s="20">
        <v>10</v>
      </c>
      <c r="L6" s="2">
        <v>10.3</v>
      </c>
    </row>
    <row r="7" spans="1:12">
      <c r="B7" s="12" t="s">
        <v>29</v>
      </c>
      <c r="C7" s="16">
        <f t="shared" ref="C7:C8" si="0">L7</f>
        <v>11.1</v>
      </c>
      <c r="D7" s="17">
        <f t="shared" ref="D7:D8" si="1">K7/SUM($K$6:$K$11)</f>
        <v>0.17806731813246471</v>
      </c>
      <c r="E7" s="15">
        <f>D7-D7/2+D8/2</f>
        <v>0.49077090119435396</v>
      </c>
      <c r="F7" s="30"/>
      <c r="G7" s="30"/>
      <c r="I7" s="4">
        <f t="shared" ref="I7:I11" si="2">D7*C7</f>
        <v>1.9765472312703583</v>
      </c>
      <c r="J7" s="4">
        <f t="shared" ref="J7:J11" si="3">E7*C7</f>
        <v>5.4475570032573284</v>
      </c>
      <c r="K7" s="20">
        <v>164</v>
      </c>
      <c r="L7" s="2">
        <v>11.1</v>
      </c>
    </row>
    <row r="8" spans="1:12">
      <c r="B8" s="12" t="s">
        <v>30</v>
      </c>
      <c r="C8" s="16">
        <f t="shared" si="0"/>
        <v>11.2</v>
      </c>
      <c r="D8" s="17">
        <f t="shared" si="1"/>
        <v>0.80347448425624324</v>
      </c>
      <c r="E8" s="15">
        <f>D8/2</f>
        <v>0.40173724212812162</v>
      </c>
      <c r="F8" s="30"/>
      <c r="G8" s="30"/>
      <c r="H8" s="4">
        <f>F6-G6</f>
        <v>0.11140065146579836</v>
      </c>
      <c r="I8" s="4">
        <f t="shared" si="2"/>
        <v>8.9989142236699244</v>
      </c>
      <c r="J8" s="4">
        <f t="shared" si="3"/>
        <v>4.4994571118349622</v>
      </c>
      <c r="K8" s="20">
        <v>740</v>
      </c>
      <c r="L8" s="2">
        <v>11.2</v>
      </c>
    </row>
    <row r="9" spans="1:12">
      <c r="B9" s="12" t="s">
        <v>53</v>
      </c>
      <c r="C9" s="16">
        <f t="shared" ref="C9" si="4">L9</f>
        <v>9.1999999999999993</v>
      </c>
      <c r="D9" s="17">
        <f t="shared" ref="D9" si="5">K9/SUM($K$6:$K$11)</f>
        <v>7.6004343105320303E-3</v>
      </c>
      <c r="E9" s="15">
        <f>D9</f>
        <v>7.6004343105320303E-3</v>
      </c>
      <c r="F9" s="30"/>
      <c r="G9" s="30"/>
      <c r="I9" s="4">
        <f t="shared" si="2"/>
        <v>6.992399565689468E-2</v>
      </c>
      <c r="J9" s="4">
        <f t="shared" si="3"/>
        <v>6.992399565689468E-2</v>
      </c>
      <c r="K9" s="20">
        <v>7</v>
      </c>
      <c r="L9" s="2">
        <v>9.1999999999999993</v>
      </c>
    </row>
    <row r="10" spans="1:12">
      <c r="B10" s="12"/>
      <c r="C10" s="18"/>
      <c r="D10" s="19"/>
      <c r="E10" s="19"/>
      <c r="F10" s="30"/>
      <c r="G10" s="30"/>
      <c r="I10" s="4">
        <f t="shared" si="2"/>
        <v>0</v>
      </c>
      <c r="J10" s="4">
        <f t="shared" si="3"/>
        <v>0</v>
      </c>
      <c r="K10" s="20">
        <v>0</v>
      </c>
    </row>
    <row r="11" spans="1:12">
      <c r="B11" s="12"/>
      <c r="C11" s="18"/>
      <c r="D11" s="19"/>
      <c r="E11" s="19"/>
      <c r="F11" s="31"/>
      <c r="G11" s="31"/>
      <c r="I11" s="4">
        <f t="shared" si="2"/>
        <v>0</v>
      </c>
      <c r="J11" s="4">
        <f t="shared" si="3"/>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89</v>
      </c>
      <c r="C2" s="28"/>
      <c r="D2" s="28"/>
      <c r="E2" s="28"/>
      <c r="F2" s="28"/>
      <c r="G2" s="28"/>
    </row>
    <row r="3" spans="1:12">
      <c r="B3" s="3"/>
    </row>
    <row r="5" spans="1:12" ht="27">
      <c r="B5" s="7" t="s">
        <v>0</v>
      </c>
      <c r="C5" s="8" t="s">
        <v>1</v>
      </c>
      <c r="D5" s="9" t="s">
        <v>2</v>
      </c>
      <c r="E5" s="9" t="s">
        <v>3</v>
      </c>
      <c r="F5" s="10" t="s">
        <v>4</v>
      </c>
      <c r="G5" s="10" t="s">
        <v>5</v>
      </c>
      <c r="H5" s="11" t="s">
        <v>6</v>
      </c>
      <c r="I5" s="6" t="s">
        <v>7</v>
      </c>
      <c r="J5" s="6" t="s">
        <v>7</v>
      </c>
      <c r="K5" s="21" t="s">
        <v>8</v>
      </c>
      <c r="L5" s="2" t="s">
        <v>9</v>
      </c>
    </row>
    <row r="6" spans="1:12">
      <c r="B6" s="12" t="s">
        <v>31</v>
      </c>
      <c r="C6" s="16">
        <f>L6</f>
        <v>11.5</v>
      </c>
      <c r="D6" s="17">
        <f>K6/SUM($K$6:$K$11)</f>
        <v>0.20410367170626351</v>
      </c>
      <c r="E6" s="14">
        <f>1-SUM(E7:E11)</f>
        <v>0.58909287257019427</v>
      </c>
      <c r="F6" s="29">
        <f>SUM(I6:I11)</f>
        <v>11.161771058315336</v>
      </c>
      <c r="G6" s="29">
        <f>SUM(J6:J11)</f>
        <v>11.318520518358531</v>
      </c>
      <c r="I6" s="4">
        <f t="shared" ref="I6:I11" si="0">D6*C6</f>
        <v>2.3471922246220305</v>
      </c>
      <c r="J6" s="4">
        <f t="shared" ref="J6:J11" si="1">E6*C6</f>
        <v>6.7745680345572339</v>
      </c>
      <c r="K6" s="20">
        <v>189</v>
      </c>
      <c r="L6" s="2">
        <v>11.5</v>
      </c>
    </row>
    <row r="7" spans="1:12">
      <c r="B7" s="12" t="s">
        <v>32</v>
      </c>
      <c r="C7" s="16">
        <f>L7</f>
        <v>11.1</v>
      </c>
      <c r="D7" s="17">
        <f>K7/SUM($K$6:$K$11)</f>
        <v>0.76997840172786181</v>
      </c>
      <c r="E7" s="15">
        <f>D7-D7/2+D8/2</f>
        <v>0.39416846652267823</v>
      </c>
      <c r="F7" s="30"/>
      <c r="G7" s="30"/>
      <c r="I7" s="4">
        <f t="shared" si="0"/>
        <v>8.5467602591792655</v>
      </c>
      <c r="J7" s="4">
        <f t="shared" si="1"/>
        <v>4.3752699784017279</v>
      </c>
      <c r="K7" s="20">
        <v>713</v>
      </c>
      <c r="L7" s="2">
        <v>11.1</v>
      </c>
    </row>
    <row r="8" spans="1:12">
      <c r="B8" s="12" t="s">
        <v>59</v>
      </c>
      <c r="C8" s="16">
        <f>L8</f>
        <v>10.8</v>
      </c>
      <c r="D8" s="17">
        <f>K8/SUM($K$6:$K$11)</f>
        <v>1.8358531317494601E-2</v>
      </c>
      <c r="E8" s="15">
        <f>D8/2</f>
        <v>9.1792656587473005E-3</v>
      </c>
      <c r="F8" s="30"/>
      <c r="G8" s="30"/>
      <c r="H8" s="4">
        <f>F6-G6</f>
        <v>-0.15674946004319423</v>
      </c>
      <c r="I8" s="4">
        <f t="shared" si="0"/>
        <v>0.19827213822894171</v>
      </c>
      <c r="J8" s="4">
        <f t="shared" si="1"/>
        <v>9.9136069114470857E-2</v>
      </c>
      <c r="K8" s="20">
        <v>17</v>
      </c>
      <c r="L8" s="2">
        <v>10.8</v>
      </c>
    </row>
    <row r="9" spans="1:12">
      <c r="B9" s="12" t="s">
        <v>88</v>
      </c>
      <c r="C9" s="16">
        <f>L9</f>
        <v>9.1999999999999993</v>
      </c>
      <c r="D9" s="17">
        <f>K9/SUM($K$6:$K$11)</f>
        <v>7.5593952483801298E-3</v>
      </c>
      <c r="E9" s="15">
        <f>D9</f>
        <v>7.5593952483801298E-3</v>
      </c>
      <c r="F9" s="30"/>
      <c r="G9" s="30"/>
      <c r="I9" s="4">
        <f t="shared" si="0"/>
        <v>6.9546436285097185E-2</v>
      </c>
      <c r="J9" s="4">
        <f t="shared" si="1"/>
        <v>6.9546436285097185E-2</v>
      </c>
      <c r="K9" s="20">
        <v>7</v>
      </c>
      <c r="L9" s="2">
        <v>9.1999999999999993</v>
      </c>
    </row>
    <row r="10" spans="1:12">
      <c r="B10" s="12"/>
      <c r="C10" s="13"/>
      <c r="D10" s="14"/>
      <c r="E10" s="19"/>
      <c r="F10" s="30"/>
      <c r="G10" s="30"/>
      <c r="I10" s="4">
        <f t="shared" si="0"/>
        <v>0</v>
      </c>
      <c r="J10" s="4">
        <f t="shared" si="1"/>
        <v>0</v>
      </c>
      <c r="K10" s="20">
        <v>0</v>
      </c>
    </row>
    <row r="11" spans="1:12">
      <c r="B11" s="12"/>
      <c r="C11" s="13"/>
      <c r="D11" s="14"/>
      <c r="E11" s="19"/>
      <c r="F11" s="31"/>
      <c r="G11" s="31"/>
      <c r="I11" s="4">
        <f t="shared" si="0"/>
        <v>0</v>
      </c>
      <c r="J11" s="4">
        <f t="shared" si="1"/>
        <v>0</v>
      </c>
      <c r="K11" s="20">
        <v>0</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改善目標が達成された場合、-0.2g/日の低下が期待される。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3"/>
  <sheetViews>
    <sheetView workbookViewId="0">
      <selection activeCell="B2" sqref="B2:G2"/>
    </sheetView>
  </sheetViews>
  <sheetFormatPr defaultColWidth="9" defaultRowHeight="13.5"/>
  <cols>
    <col min="1" max="1" width="9" style="2"/>
    <col min="2" max="2" width="25.625" style="2" customWidth="1"/>
    <col min="3" max="3" width="13.75" style="4" bestFit="1" customWidth="1"/>
    <col min="4" max="4" width="14.125" style="5" bestFit="1" customWidth="1"/>
    <col min="5" max="5" width="14.125" style="2" bestFit="1" customWidth="1"/>
    <col min="6" max="6" width="18.625" style="6" bestFit="1" customWidth="1"/>
    <col min="7" max="7" width="18.625" style="2" bestFit="1" customWidth="1"/>
    <col min="8" max="8" width="9" style="2"/>
    <col min="9" max="9" width="10.125" style="2" customWidth="1"/>
    <col min="10" max="16384" width="9" style="2"/>
  </cols>
  <sheetData>
    <row r="2" spans="1:12" ht="69" customHeight="1">
      <c r="A2" s="1"/>
      <c r="B2" s="28" t="s">
        <v>33</v>
      </c>
      <c r="C2" s="28"/>
      <c r="D2" s="28"/>
      <c r="E2" s="28"/>
      <c r="F2" s="28"/>
      <c r="G2" s="28"/>
    </row>
    <row r="5" spans="1:12" ht="27">
      <c r="B5" s="7" t="s">
        <v>0</v>
      </c>
      <c r="C5" s="8" t="s">
        <v>1</v>
      </c>
      <c r="D5" s="9" t="s">
        <v>2</v>
      </c>
      <c r="E5" s="9" t="s">
        <v>3</v>
      </c>
      <c r="F5" s="10" t="s">
        <v>4</v>
      </c>
      <c r="G5" s="10" t="s">
        <v>5</v>
      </c>
      <c r="H5" s="11" t="s">
        <v>6</v>
      </c>
      <c r="I5" s="6" t="s">
        <v>7</v>
      </c>
      <c r="J5" s="6" t="s">
        <v>7</v>
      </c>
      <c r="K5" s="21" t="s">
        <v>8</v>
      </c>
      <c r="L5" s="2" t="s">
        <v>9</v>
      </c>
    </row>
    <row r="6" spans="1:12">
      <c r="B6" s="12" t="s">
        <v>10</v>
      </c>
      <c r="C6" s="16">
        <f>L6</f>
        <v>10.4</v>
      </c>
      <c r="D6" s="17">
        <f>K6/SUM($K$6:$K$11)</f>
        <v>2.0361990950226245E-2</v>
      </c>
      <c r="E6" s="14">
        <f>1-SUM(E7:E11)</f>
        <v>0.22907239819004521</v>
      </c>
      <c r="F6" s="29">
        <f>SUM(I6:I11)</f>
        <v>11.084954751131223</v>
      </c>
      <c r="G6" s="29">
        <f>SUM(J6:J11)</f>
        <v>10.952658371040723</v>
      </c>
      <c r="I6" s="4">
        <f>D6*C6</f>
        <v>0.21176470588235297</v>
      </c>
      <c r="J6" s="4">
        <f>E6*C6</f>
        <v>2.3823529411764701</v>
      </c>
      <c r="K6" s="20">
        <v>18</v>
      </c>
      <c r="L6" s="2">
        <v>10.4</v>
      </c>
    </row>
    <row r="7" spans="1:12">
      <c r="B7" s="12" t="s">
        <v>11</v>
      </c>
      <c r="C7" s="16">
        <f t="shared" ref="C7:C11" si="0">L7</f>
        <v>11.2</v>
      </c>
      <c r="D7" s="17">
        <f t="shared" ref="D7:D11" si="1">K7/SUM($K$6:$K$11)</f>
        <v>0.41742081447963802</v>
      </c>
      <c r="E7" s="15">
        <f>D7-D7/2+D8/2</f>
        <v>0.41006787330316741</v>
      </c>
      <c r="F7" s="30"/>
      <c r="G7" s="30"/>
      <c r="I7" s="4">
        <f t="shared" ref="I7:I11" si="2">D7*C7</f>
        <v>4.675113122171946</v>
      </c>
      <c r="J7" s="4">
        <f t="shared" ref="J7:J11" si="3">E7*C7</f>
        <v>4.5927601809954748</v>
      </c>
      <c r="K7" s="20">
        <v>369</v>
      </c>
      <c r="L7" s="2">
        <v>11.2</v>
      </c>
    </row>
    <row r="8" spans="1:12">
      <c r="B8" s="12" t="s">
        <v>12</v>
      </c>
      <c r="C8" s="16">
        <f t="shared" si="0"/>
        <v>10.9</v>
      </c>
      <c r="D8" s="17">
        <f t="shared" si="1"/>
        <v>0.40271493212669685</v>
      </c>
      <c r="E8" s="15">
        <f t="shared" ref="E8:E10" si="4">D8-D8/2+D9/2</f>
        <v>0.26583710407239819</v>
      </c>
      <c r="F8" s="30"/>
      <c r="G8" s="30"/>
      <c r="H8" s="4">
        <f>F6-G6</f>
        <v>0.13229638009049971</v>
      </c>
      <c r="I8" s="4">
        <f t="shared" si="2"/>
        <v>4.3895927601809959</v>
      </c>
      <c r="J8" s="4">
        <f t="shared" si="3"/>
        <v>2.8976244343891402</v>
      </c>
      <c r="K8" s="20">
        <v>356</v>
      </c>
      <c r="L8" s="2">
        <v>10.9</v>
      </c>
    </row>
    <row r="9" spans="1:12">
      <c r="B9" s="12" t="s">
        <v>13</v>
      </c>
      <c r="C9" s="16">
        <f t="shared" si="0"/>
        <v>11.6</v>
      </c>
      <c r="D9" s="17">
        <f t="shared" si="1"/>
        <v>0.12895927601809956</v>
      </c>
      <c r="E9" s="15">
        <f t="shared" si="4"/>
        <v>7.8619909502262456E-2</v>
      </c>
      <c r="F9" s="30"/>
      <c r="G9" s="30"/>
      <c r="I9" s="4">
        <f t="shared" si="2"/>
        <v>1.4959276018099548</v>
      </c>
      <c r="J9" s="4">
        <f t="shared" si="3"/>
        <v>0.91199095022624443</v>
      </c>
      <c r="K9" s="20">
        <v>114</v>
      </c>
      <c r="L9" s="2">
        <v>11.6</v>
      </c>
    </row>
    <row r="10" spans="1:12">
      <c r="B10" s="12" t="s">
        <v>20</v>
      </c>
      <c r="C10" s="16">
        <f t="shared" si="0"/>
        <v>10.3</v>
      </c>
      <c r="D10" s="17">
        <f t="shared" si="1"/>
        <v>2.828054298642534E-2</v>
      </c>
      <c r="E10" s="15">
        <f t="shared" si="4"/>
        <v>1.5271493212669683E-2</v>
      </c>
      <c r="F10" s="30"/>
      <c r="G10" s="30"/>
      <c r="I10" s="4">
        <f t="shared" si="2"/>
        <v>0.29128959276018102</v>
      </c>
      <c r="J10" s="4">
        <f t="shared" si="3"/>
        <v>0.15729638009049773</v>
      </c>
      <c r="K10" s="20">
        <v>25</v>
      </c>
      <c r="L10" s="2">
        <v>10.3</v>
      </c>
    </row>
    <row r="11" spans="1:12">
      <c r="B11" s="12" t="s">
        <v>21</v>
      </c>
      <c r="C11" s="16">
        <f t="shared" si="0"/>
        <v>9.4</v>
      </c>
      <c r="D11" s="17">
        <f t="shared" si="1"/>
        <v>2.2624434389140274E-3</v>
      </c>
      <c r="E11" s="15">
        <f>D11/2</f>
        <v>1.1312217194570137E-3</v>
      </c>
      <c r="F11" s="31"/>
      <c r="G11" s="31"/>
      <c r="I11" s="4">
        <f t="shared" si="2"/>
        <v>2.1266968325791859E-2</v>
      </c>
      <c r="J11" s="4">
        <f t="shared" si="3"/>
        <v>1.063348416289593E-2</v>
      </c>
      <c r="K11" s="20">
        <v>2</v>
      </c>
      <c r="L11" s="2">
        <v>9.4</v>
      </c>
    </row>
    <row r="12" spans="1:12">
      <c r="B12" s="32" t="s">
        <v>17</v>
      </c>
      <c r="C12" s="32"/>
      <c r="D12" s="32"/>
      <c r="E12" s="32"/>
      <c r="F12" s="32"/>
      <c r="G12" s="32"/>
      <c r="K12" s="2" t="s">
        <v>97</v>
      </c>
    </row>
    <row r="13" spans="1:12">
      <c r="B13" s="2" t="s">
        <v>14</v>
      </c>
      <c r="K13" s="2" t="s">
        <v>96</v>
      </c>
    </row>
    <row r="33" spans="2:2">
      <c r="B33" s="22" t="s">
        <v>98</v>
      </c>
    </row>
    <row r="83" spans="2:7" ht="18.75">
      <c r="B83" s="33" t="str">
        <f>"改善目標が達成された場合、"&amp;TEXT(F6-G6,"0.0")&amp;"g/日の低下が期待される。"</f>
        <v>改善目標が達成された場合、0.1g/日の低下が期待される。</v>
      </c>
      <c r="C83" s="33"/>
      <c r="D83" s="33"/>
      <c r="E83" s="33"/>
      <c r="F83" s="33"/>
      <c r="G83" s="33"/>
    </row>
  </sheetData>
  <mergeCells count="5">
    <mergeCell ref="B2:G2"/>
    <mergeCell ref="F6:F11"/>
    <mergeCell ref="G6:G11"/>
    <mergeCell ref="B12:G12"/>
    <mergeCell ref="B83:G83"/>
  </mergeCells>
  <phoneticPr fontId="1"/>
  <printOptions horizontalCentered="1"/>
  <pageMargins left="0.78740157480314965" right="0.78740157480314965" top="0.78740157480314965" bottom="0.98425196850393704" header="0.39370078740157483" footer="0.78740157480314965"/>
  <pageSetup paperSize="9" scale="66" orientation="portrait" horizontalDpi="1200" verticalDpi="12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問１</vt:lpstr>
      <vt:lpstr>問２</vt:lpstr>
      <vt:lpstr>問３</vt:lpstr>
      <vt:lpstr>問４</vt:lpstr>
      <vt:lpstr>問５</vt:lpstr>
      <vt:lpstr>問６</vt:lpstr>
      <vt:lpstr>問７</vt:lpstr>
      <vt:lpstr>問８</vt:lpstr>
      <vt:lpstr>問９</vt:lpstr>
      <vt:lpstr>問１０</vt:lpstr>
      <vt:lpstr>問１１</vt:lpstr>
      <vt:lpstr>問１２</vt:lpstr>
      <vt:lpstr>問１３</vt:lpstr>
      <vt:lpstr>問１４</vt:lpstr>
      <vt:lpstr>問１５</vt:lpstr>
      <vt:lpstr>問１６</vt:lpstr>
      <vt:lpstr>問１７</vt:lpstr>
      <vt:lpstr>問１８</vt:lpstr>
      <vt:lpstr>問１９</vt:lpstr>
      <vt:lpstr>問２０</vt:lpstr>
      <vt:lpstr>問２１</vt:lpstr>
      <vt:lpstr>問２２</vt:lpstr>
      <vt:lpstr>問２３</vt:lpstr>
      <vt:lpstr>問２４</vt:lpstr>
      <vt:lpstr>問２５</vt:lpstr>
      <vt:lpstr>問２６</vt:lpstr>
      <vt:lpstr>問２７</vt:lpstr>
      <vt:lpstr>問２８</vt:lpstr>
      <vt:lpstr>問２９</vt:lpstr>
      <vt:lpstr>問３０</vt:lpstr>
      <vt:lpstr>問３１</vt:lpstr>
      <vt:lpstr>問３２</vt:lpstr>
      <vt:lpstr>問３３</vt:lpstr>
      <vt:lpstr>問３４</vt:lpstr>
      <vt:lpstr>問３５</vt:lpstr>
      <vt:lpstr>ＢＭＩ</vt:lpstr>
      <vt:lpstr>ＢＭＩ!Print_Area</vt:lpstr>
      <vt:lpstr>問１!Print_Area</vt:lpstr>
      <vt:lpstr>問１０!Print_Area</vt:lpstr>
      <vt:lpstr>問１１!Print_Area</vt:lpstr>
      <vt:lpstr>問１２!Print_Area</vt:lpstr>
      <vt:lpstr>問１３!Print_Area</vt:lpstr>
      <vt:lpstr>問１４!Print_Area</vt:lpstr>
      <vt:lpstr>問１５!Print_Area</vt:lpstr>
      <vt:lpstr>問１６!Print_Area</vt:lpstr>
      <vt:lpstr>問１７!Print_Area</vt:lpstr>
      <vt:lpstr>問１８!Print_Area</vt:lpstr>
      <vt:lpstr>問１９!Print_Area</vt:lpstr>
      <vt:lpstr>問２!Print_Area</vt:lpstr>
      <vt:lpstr>問２０!Print_Area</vt:lpstr>
      <vt:lpstr>問２１!Print_Area</vt:lpstr>
      <vt:lpstr>問２２!Print_Area</vt:lpstr>
      <vt:lpstr>問２３!Print_Area</vt:lpstr>
      <vt:lpstr>問２４!Print_Area</vt:lpstr>
      <vt:lpstr>問２５!Print_Area</vt:lpstr>
      <vt:lpstr>問２６!Print_Area</vt:lpstr>
      <vt:lpstr>問２７!Print_Area</vt:lpstr>
      <vt:lpstr>問２８!Print_Area</vt:lpstr>
      <vt:lpstr>問２９!Print_Area</vt:lpstr>
      <vt:lpstr>問３!Print_Area</vt:lpstr>
      <vt:lpstr>問３０!Print_Area</vt:lpstr>
      <vt:lpstr>問３１!Print_Area</vt:lpstr>
      <vt:lpstr>問３２!Print_Area</vt:lpstr>
      <vt:lpstr>問３３!Print_Area</vt:lpstr>
      <vt:lpstr>問３４!Print_Area</vt:lpstr>
      <vt:lpstr>問３５!Print_Area</vt:lpstr>
      <vt:lpstr>問４!Print_Area</vt:lpstr>
      <vt:lpstr>問５!Print_Area</vt:lpstr>
      <vt:lpstr>問６!Print_Area</vt:lpstr>
      <vt:lpstr>問７!Print_Area</vt:lpstr>
      <vt:lpstr>問８!Print_Area</vt:lpstr>
      <vt:lpstr>問９!Print_Area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2016-04-13T07:11:14Z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