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4905" windowHeight="4665" activeTab="0"/>
  </bookViews>
  <sheets>
    <sheet name="高リスクの定義" sheetId="1" r:id="rId1"/>
    <sheet name="１．現状・特定健診" sheetId="2" r:id="rId2"/>
    <sheet name="２．高リスク寄与割合" sheetId="3" r:id="rId3"/>
    <sheet name="３．集団人口寄与割合" sheetId="4" r:id="rId4"/>
    <sheet name="現在と目標の比" sheetId="5" r:id="rId5"/>
    <sheet name="リスク定義" sheetId="6" r:id="rId6"/>
    <sheet name="現在の全死因" sheetId="7" r:id="rId7"/>
    <sheet name="目標の全死因" sheetId="8" r:id="rId8"/>
    <sheet name="現在の循環器疾患" sheetId="9" r:id="rId9"/>
    <sheet name="目標の循環器疾患" sheetId="10" r:id="rId10"/>
    <sheet name="現在の脳血管疾患" sheetId="11" r:id="rId11"/>
    <sheet name="目標の脳血管疾患" sheetId="12" r:id="rId12"/>
    <sheet name="現在の虚血性心疾患" sheetId="13" r:id="rId13"/>
    <sheet name="目標の虚血性心疾患" sheetId="14" r:id="rId14"/>
    <sheet name="現在の分布" sheetId="15" r:id="rId15"/>
    <sheet name="目標の分布" sheetId="16" r:id="rId16"/>
  </sheets>
  <definedNames>
    <definedName name="_xlnm.Print_Area" localSheetId="2">'２．高リスク寄与割合'!$A$1:$K$116</definedName>
    <definedName name="_xlnm.Print_Area" localSheetId="3">'３．集団人口寄与割合'!$A$1:$K$127</definedName>
  </definedNames>
  <calcPr fullCalcOnLoad="1"/>
</workbook>
</file>

<file path=xl/sharedStrings.xml><?xml version="1.0" encoding="utf-8"?>
<sst xmlns="http://schemas.openxmlformats.org/spreadsheetml/2006/main" count="292" uniqueCount="74">
  <si>
    <t>平均</t>
  </si>
  <si>
    <t>標準偏差</t>
  </si>
  <si>
    <t>収縮期血圧</t>
  </si>
  <si>
    <t>現在の値</t>
  </si>
  <si>
    <t>有所見率</t>
  </si>
  <si>
    <t>男性</t>
  </si>
  <si>
    <t>女性</t>
  </si>
  <si>
    <t>項目</t>
  </si>
  <si>
    <t>収縮期血圧</t>
  </si>
  <si>
    <t>全死因</t>
  </si>
  <si>
    <t>循環器疾患</t>
  </si>
  <si>
    <t>脳血管疾患</t>
  </si>
  <si>
    <t>虚血性心疾患</t>
  </si>
  <si>
    <t>全がん</t>
  </si>
  <si>
    <t>肺がん</t>
  </si>
  <si>
    <t>低HDLコレステロール</t>
  </si>
  <si>
    <t>相対危険度</t>
  </si>
  <si>
    <t>階級下限値</t>
  </si>
  <si>
    <t>確率密度</t>
  </si>
  <si>
    <t>係数</t>
  </si>
  <si>
    <t>2次</t>
  </si>
  <si>
    <t>１次</t>
  </si>
  <si>
    <t>pRR</t>
  </si>
  <si>
    <t>RR</t>
  </si>
  <si>
    <t>極小</t>
  </si>
  <si>
    <t>３．平均値を変えたら死亡率は何％減少するか</t>
  </si>
  <si>
    <t>目標の値</t>
  </si>
  <si>
    <t>減少率</t>
  </si>
  <si>
    <t>RR</t>
  </si>
  <si>
    <t>pRR</t>
  </si>
  <si>
    <t>RR</t>
  </si>
  <si>
    <t>pRR</t>
  </si>
  <si>
    <t>RR</t>
  </si>
  <si>
    <t>pRR</t>
  </si>
  <si>
    <t>RR</t>
  </si>
  <si>
    <t>pRR</t>
  </si>
  <si>
    <t>RR</t>
  </si>
  <si>
    <t>pRR</t>
  </si>
  <si>
    <t>RR</t>
  </si>
  <si>
    <t>pRR</t>
  </si>
  <si>
    <t>RR</t>
  </si>
  <si>
    <t>pRR</t>
  </si>
  <si>
    <t>目標／現在</t>
  </si>
  <si>
    <t>高血圧</t>
  </si>
  <si>
    <t>喫煙</t>
  </si>
  <si>
    <t>多量飲酒</t>
  </si>
  <si>
    <t>多量飲酒</t>
  </si>
  <si>
    <t>高コレステロール</t>
  </si>
  <si>
    <t>腎疾患</t>
  </si>
  <si>
    <t>喫煙</t>
  </si>
  <si>
    <t>多量飲酒</t>
  </si>
  <si>
    <t>血圧</t>
  </si>
  <si>
    <t>２．高リスク者の割合を変えたら死亡率は何％低下するか</t>
  </si>
  <si>
    <t>項目名</t>
  </si>
  <si>
    <t>定義</t>
  </si>
  <si>
    <t>吸う</t>
  </si>
  <si>
    <t>1日3合以上</t>
  </si>
  <si>
    <t>このツールを利用する場合の各高リスク者の定義は以下のとおりです。</t>
  </si>
  <si>
    <t>「１．現状・基本健診」、「２．高リスク寄与割合」、「３．集団人口寄与割合」のシートの緑色のセルに値を入力すると死亡率の低下割合が推定できます。</t>
  </si>
  <si>
    <t>●</t>
  </si>
  <si>
    <t>●</t>
  </si>
  <si>
    <t>糖尿病</t>
  </si>
  <si>
    <t>高ＬＤＬコレステロール</t>
  </si>
  <si>
    <t>高ＬＤＬコレステロール</t>
  </si>
  <si>
    <t>本ツール題１版の詳細は、日本公衆衛生雑誌　２００５年１２月号に掲載されています。</t>
  </si>
  <si>
    <t>このバージョンでは、2010年までの追跡調査結果を採用しています。また、特定健診の項目に合うように換算しています。このため、公衆衛生雑誌に掲載された内容とは異なった結果を標記します。</t>
  </si>
  <si>
    <t>１．特定健康診査の現状</t>
  </si>
  <si>
    <t>高血圧</t>
  </si>
  <si>
    <t>３．血圧の平均値や標準偏差を変えたら死亡率は何％減少するか</t>
  </si>
  <si>
    <t>160mg/dl以上，または脂質異常症治療中</t>
  </si>
  <si>
    <t>空腹時126mg/dl以上，非空腹時200mg/dl以上，HbA1c（NGSP)≧6.5%，または糖尿病治療中</t>
  </si>
  <si>
    <t>肥満</t>
  </si>
  <si>
    <t>収縮期≧140mmHg，拡張期≧90mmHg，または高血圧治療中</t>
  </si>
  <si>
    <r>
      <t>BMI≧25kg/m</t>
    </r>
    <r>
      <rPr>
        <vertAlign val="superscript"/>
        <sz val="11"/>
        <rFont val="ＭＳ Ｐゴシック"/>
        <family val="3"/>
      </rPr>
      <t>2</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</si>
</sst>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
    <numFmt numFmtId="178" formatCode="0.0%"/>
    <numFmt numFmtId="179" formatCode="0.0000000"/>
    <numFmt numFmtId="180" formatCode="0.000000"/>
    <numFmt numFmtId="181" formatCode="0.00000"/>
    <numFmt numFmtId="182" formatCode="0.0000"/>
    <numFmt numFmtId="183" formatCode="0.000"/>
    <numFmt numFmtId="184" formatCode="0.0_);[Red]\(0.0\)"/>
    <numFmt numFmtId="185" formatCode="0.0000_ "/>
    <numFmt numFmtId="186" formatCode="0_);[Red]\(0\)"/>
    <numFmt numFmtId="187" formatCode="0.0_ "/>
    <numFmt numFmtId="188" formatCode="0_ "/>
    <numFmt numFmtId="189" formatCode="0.00_ "/>
    <numFmt numFmtId="190" formatCode="0.000%"/>
    <numFmt numFmtId="191" formatCode="0.00_);[Red]\(0.00\)"/>
    <numFmt numFmtId="192" formatCode="0.0000_);[Red]\(0.0000\)"/>
    <numFmt numFmtId="193" formatCode="0.0_ ;[Red]\-0.0\ "/>
    <numFmt numFmtId="194" formatCode="0%;[Red]0%"/>
    <numFmt numFmtId="195" formatCode="0%;[Red]\-0%"/>
    <numFmt numFmtId="196" formatCode="0.000000_ "/>
    <numFmt numFmtId="197" formatCode="0.000000_ ;[Red]\-0.000000\ "/>
    <numFmt numFmtId="198" formatCode="0.0%;[Red]\-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1"/>
      <name val="ＭＳ Ｐゴシック"/>
      <family val="3"/>
    </font>
    <font>
      <vertAlign val="superscrip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8"/>
      <color indexed="8"/>
      <name val="ＭＳ Ｐゴシック"/>
      <family val="3"/>
    </font>
    <font>
      <sz val="8.5"/>
      <color indexed="8"/>
      <name val="ＭＳ Ｐゴシック"/>
      <family val="3"/>
    </font>
    <font>
      <sz val="8.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177" fontId="0" fillId="0" borderId="0" xfId="0" applyNumberFormat="1" applyAlignment="1">
      <alignment/>
    </xf>
    <xf numFmtId="178" fontId="0" fillId="0" borderId="0" xfId="42" applyNumberFormat="1" applyFont="1" applyAlignment="1">
      <alignment/>
    </xf>
    <xf numFmtId="178" fontId="0" fillId="0" borderId="0" xfId="0" applyNumberFormat="1" applyAlignment="1">
      <alignment/>
    </xf>
    <xf numFmtId="0" fontId="0" fillId="0" borderId="0" xfId="0" applyAlignment="1">
      <alignment horizontal="centerContinuous"/>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186" fontId="0" fillId="0" borderId="0" xfId="0" applyNumberFormat="1" applyAlignment="1">
      <alignment/>
    </xf>
    <xf numFmtId="187" fontId="0" fillId="0" borderId="10" xfId="0" applyNumberFormat="1" applyBorder="1" applyAlignment="1">
      <alignment vertical="center"/>
    </xf>
    <xf numFmtId="0" fontId="0" fillId="0" borderId="15" xfId="0" applyBorder="1" applyAlignment="1">
      <alignment horizontal="centerContinuous"/>
    </xf>
    <xf numFmtId="0" fontId="0" fillId="0" borderId="16" xfId="0" applyBorder="1" applyAlignment="1">
      <alignment horizontal="centerContinuous"/>
    </xf>
    <xf numFmtId="186" fontId="0" fillId="0" borderId="0" xfId="0" applyNumberFormat="1" applyAlignment="1">
      <alignment horizontal="center"/>
    </xf>
    <xf numFmtId="0" fontId="0" fillId="0" borderId="0" xfId="0" applyFont="1" applyAlignment="1">
      <alignment horizontal="centerContinuous"/>
    </xf>
    <xf numFmtId="187" fontId="0" fillId="0" borderId="0" xfId="0" applyNumberFormat="1" applyAlignment="1">
      <alignment/>
    </xf>
    <xf numFmtId="190" fontId="0" fillId="0" borderId="0" xfId="0" applyNumberFormat="1" applyAlignment="1">
      <alignment/>
    </xf>
    <xf numFmtId="190" fontId="0" fillId="0" borderId="0" xfId="0" applyNumberFormat="1" applyAlignment="1">
      <alignment horizontal="centerContinuous"/>
    </xf>
    <xf numFmtId="186" fontId="0" fillId="0" borderId="0" xfId="0" applyNumberFormat="1" applyAlignment="1">
      <alignment horizontal="centerContinuous"/>
    </xf>
    <xf numFmtId="187" fontId="0" fillId="0" borderId="0" xfId="0" applyNumberFormat="1" applyAlignment="1">
      <alignment horizontal="center"/>
    </xf>
    <xf numFmtId="190" fontId="0" fillId="0" borderId="0" xfId="0" applyNumberFormat="1" applyAlignment="1">
      <alignment horizontal="center"/>
    </xf>
    <xf numFmtId="193" fontId="0" fillId="0" borderId="0" xfId="0" applyNumberFormat="1" applyAlignment="1">
      <alignment/>
    </xf>
    <xf numFmtId="193" fontId="0" fillId="0" borderId="0" xfId="0" applyNumberFormat="1" applyAlignment="1">
      <alignment horizontal="centerContinuous"/>
    </xf>
    <xf numFmtId="193" fontId="0" fillId="0" borderId="0" xfId="0" applyNumberFormat="1" applyAlignment="1">
      <alignment horizontal="center"/>
    </xf>
    <xf numFmtId="178" fontId="0" fillId="0" borderId="0" xfId="0" applyNumberFormat="1" applyAlignment="1">
      <alignment horizontal="centerContinuous"/>
    </xf>
    <xf numFmtId="178" fontId="0" fillId="0" borderId="0" xfId="0" applyNumberFormat="1" applyAlignment="1">
      <alignment horizontal="center"/>
    </xf>
    <xf numFmtId="0" fontId="0" fillId="0" borderId="17" xfId="0" applyBorder="1" applyAlignment="1">
      <alignment horizontal="centerContinuous"/>
    </xf>
    <xf numFmtId="0" fontId="0" fillId="0" borderId="16" xfId="0" applyBorder="1" applyAlignment="1">
      <alignment horizontal="center"/>
    </xf>
    <xf numFmtId="0" fontId="0" fillId="0" borderId="16" xfId="0" applyBorder="1" applyAlignment="1">
      <alignment horizontal="centerContinuous" vertical="top"/>
    </xf>
    <xf numFmtId="0" fontId="0" fillId="0" borderId="11" xfId="0" applyBorder="1" applyAlignment="1">
      <alignment horizontal="centerContinuous" vertical="top"/>
    </xf>
    <xf numFmtId="0" fontId="0" fillId="0" borderId="15" xfId="0" applyNumberFormat="1" applyBorder="1" applyAlignment="1">
      <alignment horizontal="centerContinuous"/>
    </xf>
    <xf numFmtId="178" fontId="0" fillId="0" borderId="0" xfId="42" applyNumberFormat="1" applyFont="1" applyAlignment="1">
      <alignment/>
    </xf>
    <xf numFmtId="9" fontId="0" fillId="0" borderId="15" xfId="42" applyNumberFormat="1" applyFont="1" applyBorder="1" applyAlignment="1">
      <alignment/>
    </xf>
    <xf numFmtId="9" fontId="0" fillId="0" borderId="10" xfId="42" applyNumberFormat="1" applyFont="1" applyBorder="1" applyAlignment="1">
      <alignment/>
    </xf>
    <xf numFmtId="195" fontId="4" fillId="0" borderId="0" xfId="0" applyNumberFormat="1" applyFont="1" applyAlignment="1">
      <alignment/>
    </xf>
    <xf numFmtId="0" fontId="4" fillId="0" borderId="16" xfId="0" applyFont="1" applyFill="1" applyBorder="1" applyAlignment="1">
      <alignment/>
    </xf>
    <xf numFmtId="0" fontId="4" fillId="0" borderId="17" xfId="0" applyFont="1" applyFill="1" applyBorder="1" applyAlignment="1">
      <alignment/>
    </xf>
    <xf numFmtId="9" fontId="4" fillId="0" borderId="17" xfId="42" applyFont="1" applyBorder="1" applyAlignment="1">
      <alignment vertical="center"/>
    </xf>
    <xf numFmtId="2"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198" fontId="0" fillId="0" borderId="10" xfId="42" applyNumberFormat="1" applyFont="1" applyBorder="1" applyAlignment="1">
      <alignment/>
    </xf>
    <xf numFmtId="187" fontId="0" fillId="0" borderId="10" xfId="0" applyNumberFormat="1" applyFill="1" applyBorder="1" applyAlignment="1">
      <alignment vertical="center"/>
    </xf>
    <xf numFmtId="178" fontId="0" fillId="0" borderId="12" xfId="0" applyNumberFormat="1" applyBorder="1" applyAlignment="1">
      <alignment/>
    </xf>
    <xf numFmtId="187" fontId="0" fillId="33" borderId="10" xfId="0" applyNumberFormat="1" applyFill="1" applyBorder="1" applyAlignment="1" applyProtection="1">
      <alignment vertical="center"/>
      <protection locked="0"/>
    </xf>
    <xf numFmtId="178" fontId="0" fillId="33" borderId="12" xfId="0" applyNumberFormat="1" applyFill="1" applyBorder="1" applyAlignment="1" applyProtection="1">
      <alignment/>
      <protection locked="0"/>
    </xf>
    <xf numFmtId="178" fontId="0" fillId="33" borderId="10" xfId="42" applyNumberFormat="1" applyFont="1" applyFill="1" applyBorder="1" applyAlignment="1" applyProtection="1">
      <alignment vertical="center"/>
      <protection locked="0"/>
    </xf>
    <xf numFmtId="178" fontId="0" fillId="33" borderId="13" xfId="42" applyNumberFormat="1" applyFont="1" applyFill="1" applyBorder="1" applyAlignment="1" applyProtection="1">
      <alignment vertical="center"/>
      <protection locked="0"/>
    </xf>
    <xf numFmtId="0" fontId="5" fillId="0" borderId="1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Continuous"/>
    </xf>
    <xf numFmtId="0" fontId="5" fillId="0" borderId="13" xfId="0" applyFont="1" applyBorder="1" applyAlignment="1">
      <alignment/>
    </xf>
    <xf numFmtId="0" fontId="5" fillId="0" borderId="11" xfId="0" applyFont="1" applyBorder="1" applyAlignment="1">
      <alignment horizontal="centerContinuous"/>
    </xf>
    <xf numFmtId="0" fontId="5" fillId="0" borderId="15" xfId="0" applyFont="1" applyBorder="1" applyAlignment="1">
      <alignment horizontal="centerContinuous"/>
    </xf>
    <xf numFmtId="0" fontId="5" fillId="0" borderId="17" xfId="0" applyFont="1" applyBorder="1" applyAlignment="1">
      <alignment horizontal="centerContinuous"/>
    </xf>
    <xf numFmtId="0" fontId="5" fillId="0" borderId="14" xfId="0" applyFont="1" applyBorder="1" applyAlignment="1">
      <alignment horizontal="center"/>
    </xf>
    <xf numFmtId="0" fontId="5" fillId="0" borderId="10" xfId="0" applyFont="1" applyBorder="1" applyAlignment="1">
      <alignment horizontal="centerContinuous"/>
    </xf>
    <xf numFmtId="0" fontId="5" fillId="0" borderId="15" xfId="0" applyNumberFormat="1" applyFont="1" applyBorder="1" applyAlignment="1">
      <alignment horizontal="centerContinuous"/>
    </xf>
    <xf numFmtId="0" fontId="5" fillId="0" borderId="16" xfId="0" applyFont="1" applyBorder="1" applyAlignment="1">
      <alignment horizontal="centerContinuous" vertical="top"/>
    </xf>
    <xf numFmtId="0" fontId="5" fillId="0" borderId="11" xfId="0" applyFont="1" applyBorder="1" applyAlignment="1">
      <alignment horizontal="centerContinuous" vertical="top"/>
    </xf>
    <xf numFmtId="0" fontId="5" fillId="0" borderId="12" xfId="0" applyFont="1" applyBorder="1" applyAlignment="1">
      <alignment/>
    </xf>
    <xf numFmtId="0" fontId="5" fillId="0" borderId="16" xfId="0" applyFont="1" applyBorder="1" applyAlignment="1">
      <alignment horizontal="center"/>
    </xf>
    <xf numFmtId="0" fontId="5" fillId="0" borderId="0" xfId="0" applyFont="1" applyAlignment="1">
      <alignment/>
    </xf>
    <xf numFmtId="0" fontId="5" fillId="0" borderId="14" xfId="0" applyFont="1" applyBorder="1" applyAlignment="1">
      <alignment/>
    </xf>
    <xf numFmtId="0" fontId="0" fillId="0" borderId="0" xfId="0" applyAlignment="1">
      <alignment horizontal="right" vertical="top"/>
    </xf>
    <xf numFmtId="0" fontId="0" fillId="0" borderId="0" xfId="0" applyAlignment="1">
      <alignment horizontal="right"/>
    </xf>
    <xf numFmtId="187" fontId="0" fillId="0" borderId="10" xfId="0" applyNumberFormat="1" applyFill="1" applyBorder="1" applyAlignment="1" applyProtection="1">
      <alignment vertical="center"/>
      <protection locked="0"/>
    </xf>
    <xf numFmtId="0" fontId="5" fillId="0" borderId="0" xfId="0" applyFont="1" applyAlignment="1">
      <alignment wrapText="1"/>
    </xf>
    <xf numFmtId="0" fontId="5" fillId="0" borderId="18" xfId="0" applyFont="1" applyBorder="1" applyAlignment="1">
      <alignment/>
    </xf>
    <xf numFmtId="0" fontId="5" fillId="0" borderId="0" xfId="0" applyFont="1" applyAlignment="1">
      <alignment vertical="top"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多量飲酒割合</a:t>
            </a:r>
          </a:p>
        </c:rich>
      </c:tx>
      <c:layout>
        <c:manualLayout>
          <c:xMode val="factor"/>
          <c:yMode val="factor"/>
          <c:x val="0.00325"/>
          <c:y val="0"/>
        </c:manualLayout>
      </c:layout>
      <c:spPr>
        <a:noFill/>
        <a:ln>
          <a:noFill/>
        </a:ln>
      </c:spPr>
    </c:title>
    <c:plotArea>
      <c:layout>
        <c:manualLayout>
          <c:xMode val="edge"/>
          <c:yMode val="edge"/>
          <c:x val="0.03325"/>
          <c:y val="0.1465"/>
          <c:w val="0.9335"/>
          <c:h val="0.816"/>
        </c:manualLayout>
      </c:layout>
      <c:barChart>
        <c:barDir val="col"/>
        <c:grouping val="clustered"/>
        <c:varyColors val="0"/>
        <c:ser>
          <c:idx val="2"/>
          <c:order val="0"/>
          <c:tx>
            <c:v>飲酒率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('１．現状・特定健診'!$E$7,'１．現状・特定健診'!$H$7)</c:f>
              <c:numCache/>
            </c:numRef>
          </c:val>
        </c:ser>
        <c:axId val="57074192"/>
        <c:axId val="43905681"/>
      </c:barChart>
      <c:catAx>
        <c:axId val="57074192"/>
        <c:scaling>
          <c:orientation val="minMax"/>
        </c:scaling>
        <c:axPos val="b"/>
        <c:delete val="0"/>
        <c:numFmt formatCode="General" sourceLinked="1"/>
        <c:majorTickMark val="in"/>
        <c:minorTickMark val="none"/>
        <c:tickLblPos val="nextTo"/>
        <c:spPr>
          <a:ln w="3175">
            <a:solidFill>
              <a:srgbClr val="000000"/>
            </a:solidFill>
          </a:ln>
        </c:spPr>
        <c:crossAx val="43905681"/>
        <c:crosses val="autoZero"/>
        <c:auto val="1"/>
        <c:lblOffset val="100"/>
        <c:tickLblSkip val="1"/>
        <c:noMultiLvlLbl val="0"/>
      </c:catAx>
      <c:valAx>
        <c:axId val="4390568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70741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循環器疾患（男性）</a:t>
            </a:r>
          </a:p>
        </c:rich>
      </c:tx>
      <c:layout>
        <c:manualLayout>
          <c:xMode val="factor"/>
          <c:yMode val="factor"/>
          <c:x val="0.00825"/>
          <c:y val="0"/>
        </c:manualLayout>
      </c:layout>
      <c:spPr>
        <a:noFill/>
        <a:ln>
          <a:noFill/>
        </a:ln>
      </c:spPr>
    </c:title>
    <c:plotArea>
      <c:layout>
        <c:manualLayout>
          <c:xMode val="edge"/>
          <c:yMode val="edge"/>
          <c:x val="0.0745"/>
          <c:y val="0.15575"/>
          <c:w val="0.898"/>
          <c:h val="0.80325"/>
        </c:manualLayout>
      </c:layout>
      <c:barChart>
        <c:barDir val="col"/>
        <c:grouping val="clustered"/>
        <c:varyColors val="0"/>
        <c:ser>
          <c:idx val="0"/>
          <c:order val="0"/>
          <c:tx>
            <c:strRef>
              <c:f>'２．高リスク寄与割合'!$F$5</c:f>
              <c:strCache>
                <c:ptCount val="1"/>
                <c:pt idx="0">
                  <c:v>循環器疾患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'２．高リスク寄与割合'!$F$6:$F$11</c:f>
              <c:numCache/>
            </c:numRef>
          </c:val>
        </c:ser>
        <c:axId val="39397354"/>
        <c:axId val="19031867"/>
      </c:barChart>
      <c:catAx>
        <c:axId val="3939735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19031867"/>
        <c:crosses val="autoZero"/>
        <c:auto val="1"/>
        <c:lblOffset val="100"/>
        <c:tickLblSkip val="1"/>
        <c:noMultiLvlLbl val="0"/>
      </c:catAx>
      <c:valAx>
        <c:axId val="19031867"/>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93973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循環器疾患（女性）</a:t>
            </a:r>
          </a:p>
        </c:rich>
      </c:tx>
      <c:layout>
        <c:manualLayout>
          <c:xMode val="factor"/>
          <c:yMode val="factor"/>
          <c:x val="0.00825"/>
          <c:y val="0"/>
        </c:manualLayout>
      </c:layout>
      <c:spPr>
        <a:noFill/>
        <a:ln>
          <a:noFill/>
        </a:ln>
      </c:spPr>
    </c:title>
    <c:plotArea>
      <c:layout>
        <c:manualLayout>
          <c:xMode val="edge"/>
          <c:yMode val="edge"/>
          <c:x val="0.07325"/>
          <c:y val="0.155"/>
          <c:w val="0.89975"/>
          <c:h val="0.80425"/>
        </c:manualLayout>
      </c:layout>
      <c:barChart>
        <c:barDir val="col"/>
        <c:grouping val="clustered"/>
        <c:varyColors val="0"/>
        <c:ser>
          <c:idx val="0"/>
          <c:order val="0"/>
          <c:tx>
            <c:strRef>
              <c:f>'２．高リスク寄与割合'!$F$16</c:f>
              <c:strCache>
                <c:ptCount val="1"/>
                <c:pt idx="0">
                  <c:v>循環器疾患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'２．高リスク寄与割合'!$F$17:$F$22</c:f>
              <c:numCache/>
            </c:numRef>
          </c:val>
        </c:ser>
        <c:axId val="37069076"/>
        <c:axId val="65186229"/>
      </c:barChart>
      <c:catAx>
        <c:axId val="37069076"/>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65186229"/>
        <c:crosses val="autoZero"/>
        <c:auto val="1"/>
        <c:lblOffset val="100"/>
        <c:tickLblSkip val="1"/>
        <c:noMultiLvlLbl val="0"/>
      </c:catAx>
      <c:valAx>
        <c:axId val="65186229"/>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370690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脳血管疾患（男性）</a:t>
            </a:r>
          </a:p>
        </c:rich>
      </c:tx>
      <c:layout>
        <c:manualLayout>
          <c:xMode val="factor"/>
          <c:yMode val="factor"/>
          <c:x val="0.00825"/>
          <c:y val="0"/>
        </c:manualLayout>
      </c:layout>
      <c:spPr>
        <a:noFill/>
        <a:ln>
          <a:noFill/>
        </a:ln>
      </c:spPr>
    </c:title>
    <c:plotArea>
      <c:layout>
        <c:manualLayout>
          <c:xMode val="edge"/>
          <c:yMode val="edge"/>
          <c:x val="0.07375"/>
          <c:y val="0.155"/>
          <c:w val="0.899"/>
          <c:h val="0.80425"/>
        </c:manualLayout>
      </c:layout>
      <c:barChart>
        <c:barDir val="col"/>
        <c:grouping val="clustered"/>
        <c:varyColors val="0"/>
        <c:ser>
          <c:idx val="0"/>
          <c:order val="0"/>
          <c:tx>
            <c:strRef>
              <c:f>'２．高リスク寄与割合'!$G$5</c:f>
              <c:strCache>
                <c:ptCount val="1"/>
                <c:pt idx="0">
                  <c:v>脳血管疾患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'２．高リスク寄与割合'!$G$6:$G$11</c:f>
              <c:numCache/>
            </c:numRef>
          </c:val>
        </c:ser>
        <c:axId val="49805150"/>
        <c:axId val="45593167"/>
      </c:barChart>
      <c:catAx>
        <c:axId val="4980515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45593167"/>
        <c:crosses val="autoZero"/>
        <c:auto val="1"/>
        <c:lblOffset val="100"/>
        <c:tickLblSkip val="1"/>
        <c:noMultiLvlLbl val="0"/>
      </c:catAx>
      <c:valAx>
        <c:axId val="45593167"/>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82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498051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脳血管疾患（女性）</a:t>
            </a:r>
          </a:p>
        </c:rich>
      </c:tx>
      <c:layout>
        <c:manualLayout>
          <c:xMode val="factor"/>
          <c:yMode val="factor"/>
          <c:x val="0.00825"/>
          <c:y val="0"/>
        </c:manualLayout>
      </c:layout>
      <c:spPr>
        <a:noFill/>
        <a:ln>
          <a:noFill/>
        </a:ln>
      </c:spPr>
    </c:title>
    <c:plotArea>
      <c:layout>
        <c:manualLayout>
          <c:xMode val="edge"/>
          <c:yMode val="edge"/>
          <c:x val="0.07325"/>
          <c:y val="0.15425"/>
          <c:w val="0.89975"/>
          <c:h val="0.80525"/>
        </c:manualLayout>
      </c:layout>
      <c:barChart>
        <c:barDir val="col"/>
        <c:grouping val="clustered"/>
        <c:varyColors val="0"/>
        <c:ser>
          <c:idx val="0"/>
          <c:order val="0"/>
          <c:tx>
            <c:strRef>
              <c:f>'２．高リスク寄与割合'!$G$16</c:f>
              <c:strCache>
                <c:ptCount val="1"/>
                <c:pt idx="0">
                  <c:v>脳血管疾患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'２．高リスク寄与割合'!$G$17:$G$22</c:f>
              <c:numCache/>
            </c:numRef>
          </c:val>
        </c:ser>
        <c:axId val="7685320"/>
        <c:axId val="2059017"/>
      </c:barChart>
      <c:catAx>
        <c:axId val="768532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2059017"/>
        <c:crosses val="autoZero"/>
        <c:auto val="1"/>
        <c:lblOffset val="100"/>
        <c:tickLblSkip val="1"/>
        <c:noMultiLvlLbl val="0"/>
      </c:catAx>
      <c:valAx>
        <c:axId val="2059017"/>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768532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虚血性心疾患（男性）</a:t>
            </a:r>
          </a:p>
        </c:rich>
      </c:tx>
      <c:layout>
        <c:manualLayout>
          <c:xMode val="factor"/>
          <c:yMode val="factor"/>
          <c:x val="0.00825"/>
          <c:y val="0"/>
        </c:manualLayout>
      </c:layout>
      <c:spPr>
        <a:noFill/>
        <a:ln>
          <a:noFill/>
        </a:ln>
      </c:spPr>
    </c:title>
    <c:plotArea>
      <c:layout>
        <c:manualLayout>
          <c:xMode val="edge"/>
          <c:yMode val="edge"/>
          <c:x val="0.074"/>
          <c:y val="0.15425"/>
          <c:w val="0.89875"/>
          <c:h val="0.80525"/>
        </c:manualLayout>
      </c:layout>
      <c:barChart>
        <c:barDir val="col"/>
        <c:grouping val="clustered"/>
        <c:varyColors val="0"/>
        <c:ser>
          <c:idx val="0"/>
          <c:order val="0"/>
          <c:tx>
            <c:strRef>
              <c:f>'２．高リスク寄与割合'!$H$5</c:f>
              <c:strCache>
                <c:ptCount val="1"/>
                <c:pt idx="0">
                  <c:v>虚血性心疾患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'２．高リスク寄与割合'!$H$6:$H$11</c:f>
              <c:numCache/>
            </c:numRef>
          </c:val>
        </c:ser>
        <c:axId val="18531154"/>
        <c:axId val="32562659"/>
      </c:barChart>
      <c:catAx>
        <c:axId val="1853115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32562659"/>
        <c:crosses val="autoZero"/>
        <c:auto val="1"/>
        <c:lblOffset val="100"/>
        <c:tickLblSkip val="1"/>
        <c:noMultiLvlLbl val="0"/>
      </c:catAx>
      <c:valAx>
        <c:axId val="32562659"/>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8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185311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虚血性心疾患（女性）</a:t>
            </a:r>
          </a:p>
        </c:rich>
      </c:tx>
      <c:layout>
        <c:manualLayout>
          <c:xMode val="factor"/>
          <c:yMode val="factor"/>
          <c:x val="0.00825"/>
          <c:y val="0"/>
        </c:manualLayout>
      </c:layout>
      <c:spPr>
        <a:noFill/>
        <a:ln>
          <a:noFill/>
        </a:ln>
      </c:spPr>
    </c:title>
    <c:plotArea>
      <c:layout>
        <c:manualLayout>
          <c:xMode val="edge"/>
          <c:yMode val="edge"/>
          <c:x val="0.07325"/>
          <c:y val="0.15375"/>
          <c:w val="0.89975"/>
          <c:h val="0.80575"/>
        </c:manualLayout>
      </c:layout>
      <c:barChart>
        <c:barDir val="col"/>
        <c:grouping val="clustered"/>
        <c:varyColors val="0"/>
        <c:ser>
          <c:idx val="0"/>
          <c:order val="0"/>
          <c:tx>
            <c:strRef>
              <c:f>'２．高リスク寄与割合'!$H$16</c:f>
              <c:strCache>
                <c:ptCount val="1"/>
                <c:pt idx="0">
                  <c:v>虚血性心疾患</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'２．高リスク寄与割合'!$H$17:$H$22</c:f>
              <c:numCache/>
            </c:numRef>
          </c:val>
        </c:ser>
        <c:axId val="24628476"/>
        <c:axId val="20329693"/>
      </c:barChart>
      <c:catAx>
        <c:axId val="24628476"/>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20329693"/>
        <c:crosses val="autoZero"/>
        <c:auto val="1"/>
        <c:lblOffset val="100"/>
        <c:tickLblSkip val="1"/>
        <c:noMultiLvlLbl val="0"/>
      </c:catAx>
      <c:valAx>
        <c:axId val="20329693"/>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246284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全がん（男性）</a:t>
            </a:r>
          </a:p>
        </c:rich>
      </c:tx>
      <c:layout>
        <c:manualLayout>
          <c:xMode val="factor"/>
          <c:yMode val="factor"/>
          <c:x val="0.0055"/>
          <c:y val="0"/>
        </c:manualLayout>
      </c:layout>
      <c:spPr>
        <a:noFill/>
        <a:ln>
          <a:noFill/>
        </a:ln>
      </c:spPr>
    </c:title>
    <c:plotArea>
      <c:layout>
        <c:manualLayout>
          <c:xMode val="edge"/>
          <c:yMode val="edge"/>
          <c:x val="0.07425"/>
          <c:y val="0.15375"/>
          <c:w val="0.89825"/>
          <c:h val="0.80575"/>
        </c:manualLayout>
      </c:layout>
      <c:barChart>
        <c:barDir val="col"/>
        <c:grouping val="clustered"/>
        <c:varyColors val="0"/>
        <c:ser>
          <c:idx val="0"/>
          <c:order val="0"/>
          <c:tx>
            <c:strRef>
              <c:f>'２．高リスク寄与割合'!$I$5</c:f>
              <c:strCache>
                <c:ptCount val="1"/>
                <c:pt idx="0">
                  <c:v>全がん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'２．高リスク寄与割合'!$I$6:$I$11</c:f>
              <c:numCache/>
            </c:numRef>
          </c:val>
        </c:ser>
        <c:axId val="48749510"/>
        <c:axId val="36092407"/>
      </c:barChart>
      <c:catAx>
        <c:axId val="4874951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36092407"/>
        <c:crosses val="autoZero"/>
        <c:auto val="1"/>
        <c:lblOffset val="100"/>
        <c:tickLblSkip val="1"/>
        <c:noMultiLvlLbl val="0"/>
      </c:catAx>
      <c:valAx>
        <c:axId val="36092407"/>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4874951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全がん（女性）</a:t>
            </a:r>
          </a:p>
        </c:rich>
      </c:tx>
      <c:layout>
        <c:manualLayout>
          <c:xMode val="factor"/>
          <c:yMode val="factor"/>
          <c:x val="0.0055"/>
          <c:y val="0"/>
        </c:manualLayout>
      </c:layout>
      <c:spPr>
        <a:noFill/>
        <a:ln>
          <a:noFill/>
        </a:ln>
      </c:spPr>
    </c:title>
    <c:plotArea>
      <c:layout>
        <c:manualLayout>
          <c:xMode val="edge"/>
          <c:yMode val="edge"/>
          <c:x val="0.07325"/>
          <c:y val="0.15325"/>
          <c:w val="0.89975"/>
          <c:h val="0.8065"/>
        </c:manualLayout>
      </c:layout>
      <c:barChart>
        <c:barDir val="col"/>
        <c:grouping val="clustered"/>
        <c:varyColors val="0"/>
        <c:ser>
          <c:idx val="0"/>
          <c:order val="0"/>
          <c:tx>
            <c:strRef>
              <c:f>'２．高リスク寄与割合'!$I$16</c:f>
              <c:strCache>
                <c:ptCount val="1"/>
                <c:pt idx="0">
                  <c:v>全がん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'２．高リスク寄与割合'!$I$17:$I$22</c:f>
              <c:numCache/>
            </c:numRef>
          </c:val>
        </c:ser>
        <c:axId val="56396208"/>
        <c:axId val="37803825"/>
      </c:barChart>
      <c:catAx>
        <c:axId val="56396208"/>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37803825"/>
        <c:crosses val="autoZero"/>
        <c:auto val="1"/>
        <c:lblOffset val="100"/>
        <c:tickLblSkip val="1"/>
        <c:noMultiLvlLbl val="0"/>
      </c:catAx>
      <c:valAx>
        <c:axId val="37803825"/>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5639620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肺がん（男性）</a:t>
            </a:r>
          </a:p>
        </c:rich>
      </c:tx>
      <c:layout>
        <c:manualLayout>
          <c:xMode val="factor"/>
          <c:yMode val="factor"/>
          <c:x val="0.0055"/>
          <c:y val="0"/>
        </c:manualLayout>
      </c:layout>
      <c:spPr>
        <a:noFill/>
        <a:ln>
          <a:noFill/>
        </a:ln>
      </c:spPr>
    </c:title>
    <c:plotArea>
      <c:layout>
        <c:manualLayout>
          <c:xMode val="edge"/>
          <c:yMode val="edge"/>
          <c:x val="0.0745"/>
          <c:y val="0.15325"/>
          <c:w val="0.898"/>
          <c:h val="0.8065"/>
        </c:manualLayout>
      </c:layout>
      <c:barChart>
        <c:barDir val="col"/>
        <c:grouping val="clustered"/>
        <c:varyColors val="0"/>
        <c:ser>
          <c:idx val="0"/>
          <c:order val="0"/>
          <c:tx>
            <c:strRef>
              <c:f>'２．高リスク寄与割合'!$J$5</c:f>
              <c:strCache>
                <c:ptCount val="1"/>
                <c:pt idx="0">
                  <c:v>肺がん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'２．高リスク寄与割合'!$J$6:$J$11</c:f>
              <c:numCache/>
            </c:numRef>
          </c:val>
        </c:ser>
        <c:axId val="4690106"/>
        <c:axId val="42210955"/>
      </c:barChart>
      <c:catAx>
        <c:axId val="4690106"/>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42210955"/>
        <c:crosses val="autoZero"/>
        <c:auto val="1"/>
        <c:lblOffset val="100"/>
        <c:tickLblSkip val="1"/>
        <c:noMultiLvlLbl val="0"/>
      </c:catAx>
      <c:valAx>
        <c:axId val="42210955"/>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469010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肺がん（女性）</a:t>
            </a:r>
          </a:p>
        </c:rich>
      </c:tx>
      <c:layout>
        <c:manualLayout>
          <c:xMode val="factor"/>
          <c:yMode val="factor"/>
          <c:x val="0.0055"/>
          <c:y val="0"/>
        </c:manualLayout>
      </c:layout>
      <c:spPr>
        <a:noFill/>
        <a:ln>
          <a:noFill/>
        </a:ln>
      </c:spPr>
    </c:title>
    <c:plotArea>
      <c:layout>
        <c:manualLayout>
          <c:xMode val="edge"/>
          <c:yMode val="edge"/>
          <c:x val="0.0735"/>
          <c:y val="0.1525"/>
          <c:w val="0.89925"/>
          <c:h val="0.80725"/>
        </c:manualLayout>
      </c:layout>
      <c:barChart>
        <c:barDir val="col"/>
        <c:grouping val="clustered"/>
        <c:varyColors val="0"/>
        <c:ser>
          <c:idx val="0"/>
          <c:order val="0"/>
          <c:tx>
            <c:strRef>
              <c:f>'２．高リスク寄与割合'!$J$16</c:f>
              <c:strCache>
                <c:ptCount val="1"/>
                <c:pt idx="0">
                  <c:v>肺がん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'２．高リスク寄与割合'!$J$17:$J$22</c:f>
              <c:numCache/>
            </c:numRef>
          </c:val>
        </c:ser>
        <c:axId val="44354276"/>
        <c:axId val="63644165"/>
      </c:barChart>
      <c:catAx>
        <c:axId val="44354276"/>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63644165"/>
        <c:crosses val="autoZero"/>
        <c:auto val="1"/>
        <c:lblOffset val="100"/>
        <c:tickLblSkip val="1"/>
        <c:noMultiLvlLbl val="0"/>
      </c:catAx>
      <c:valAx>
        <c:axId val="63644165"/>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443542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喫煙割合</a:t>
            </a:r>
          </a:p>
        </c:rich>
      </c:tx>
      <c:layout>
        <c:manualLayout>
          <c:xMode val="factor"/>
          <c:yMode val="factor"/>
          <c:x val="0.00325"/>
          <c:y val="0"/>
        </c:manualLayout>
      </c:layout>
      <c:spPr>
        <a:noFill/>
        <a:ln>
          <a:noFill/>
        </a:ln>
      </c:spPr>
    </c:title>
    <c:plotArea>
      <c:layout>
        <c:manualLayout>
          <c:xMode val="edge"/>
          <c:yMode val="edge"/>
          <c:x val="0.03225"/>
          <c:y val="0.14725"/>
          <c:w val="0.9355"/>
          <c:h val="0.815"/>
        </c:manualLayout>
      </c:layout>
      <c:barChart>
        <c:barDir val="col"/>
        <c:grouping val="clustered"/>
        <c:varyColors val="0"/>
        <c:ser>
          <c:idx val="2"/>
          <c:order val="0"/>
          <c:tx>
            <c:v>喫煙率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('１．現状・特定健診'!$E$6,'１．現状・特定健診'!$H$6)</c:f>
              <c:numCache/>
            </c:numRef>
          </c:val>
        </c:ser>
        <c:axId val="59606810"/>
        <c:axId val="66699243"/>
      </c:barChart>
      <c:catAx>
        <c:axId val="59606810"/>
        <c:scaling>
          <c:orientation val="minMax"/>
        </c:scaling>
        <c:axPos val="b"/>
        <c:delete val="0"/>
        <c:numFmt formatCode="General" sourceLinked="1"/>
        <c:majorTickMark val="in"/>
        <c:minorTickMark val="none"/>
        <c:tickLblPos val="nextTo"/>
        <c:spPr>
          <a:ln w="3175">
            <a:solidFill>
              <a:srgbClr val="000000"/>
            </a:solidFill>
          </a:ln>
        </c:spPr>
        <c:crossAx val="66699243"/>
        <c:crosses val="autoZero"/>
        <c:auto val="1"/>
        <c:lblOffset val="100"/>
        <c:tickLblSkip val="1"/>
        <c:noMultiLvlLbl val="0"/>
      </c:catAx>
      <c:valAx>
        <c:axId val="66699243"/>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96068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a:t>
            </a:r>
          </a:p>
        </c:rich>
      </c:tx>
      <c:layout>
        <c:manualLayout>
          <c:xMode val="factor"/>
          <c:yMode val="factor"/>
          <c:x val="0.00875"/>
          <c:y val="0"/>
        </c:manualLayout>
      </c:layout>
      <c:spPr>
        <a:noFill/>
        <a:ln>
          <a:noFill/>
        </a:ln>
      </c:spPr>
    </c:title>
    <c:plotArea>
      <c:layout>
        <c:manualLayout>
          <c:xMode val="edge"/>
          <c:yMode val="edge"/>
          <c:x val="0.078"/>
          <c:y val="0.14725"/>
          <c:w val="0.893"/>
          <c:h val="0.81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('３．集団人口寄与割合'!$G$6,'３．集団人口寄与割合'!$G$11)</c:f>
              <c:numCache/>
            </c:numRef>
          </c:val>
        </c:ser>
        <c:axId val="35926574"/>
        <c:axId val="54903711"/>
      </c:barChart>
      <c:catAx>
        <c:axId val="35926574"/>
        <c:scaling>
          <c:orientation val="minMax"/>
        </c:scaling>
        <c:axPos val="b"/>
        <c:delete val="0"/>
        <c:numFmt formatCode="General" sourceLinked="1"/>
        <c:majorTickMark val="in"/>
        <c:minorTickMark val="none"/>
        <c:tickLblPos val="nextTo"/>
        <c:spPr>
          <a:ln w="3175">
            <a:solidFill>
              <a:srgbClr val="000000"/>
            </a:solidFill>
          </a:ln>
        </c:spPr>
        <c:crossAx val="54903711"/>
        <c:crosses val="autoZero"/>
        <c:auto val="1"/>
        <c:lblOffset val="100"/>
        <c:tickLblSkip val="1"/>
        <c:noMultiLvlLbl val="0"/>
      </c:catAx>
      <c:valAx>
        <c:axId val="54903711"/>
        <c:scaling>
          <c:orientation val="minMax"/>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9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92657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循環器疾患</a:t>
            </a:r>
          </a:p>
        </c:rich>
      </c:tx>
      <c:layout>
        <c:manualLayout>
          <c:xMode val="factor"/>
          <c:yMode val="factor"/>
          <c:x val="0.00275"/>
          <c:y val="0"/>
        </c:manualLayout>
      </c:layout>
      <c:spPr>
        <a:noFill/>
        <a:ln>
          <a:noFill/>
        </a:ln>
      </c:spPr>
    </c:title>
    <c:plotArea>
      <c:layout>
        <c:manualLayout>
          <c:xMode val="edge"/>
          <c:yMode val="edge"/>
          <c:x val="0.07725"/>
          <c:y val="0.153"/>
          <c:w val="0.89525"/>
          <c:h val="0.80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('３．集団人口寄与割合'!$H$6,'３．集団人口寄与割合'!$H$11)</c:f>
              <c:numCache/>
            </c:numRef>
          </c:val>
        </c:ser>
        <c:axId val="24371352"/>
        <c:axId val="18015577"/>
      </c:barChart>
      <c:catAx>
        <c:axId val="24371352"/>
        <c:scaling>
          <c:orientation val="minMax"/>
        </c:scaling>
        <c:axPos val="b"/>
        <c:delete val="0"/>
        <c:numFmt formatCode="General" sourceLinked="1"/>
        <c:majorTickMark val="in"/>
        <c:minorTickMark val="none"/>
        <c:tickLblPos val="nextTo"/>
        <c:spPr>
          <a:ln w="3175">
            <a:solidFill>
              <a:srgbClr val="000000"/>
            </a:solidFill>
          </a:ln>
        </c:spPr>
        <c:crossAx val="18015577"/>
        <c:crosses val="autoZero"/>
        <c:auto val="1"/>
        <c:lblOffset val="100"/>
        <c:tickLblSkip val="1"/>
        <c:noMultiLvlLbl val="0"/>
      </c:catAx>
      <c:valAx>
        <c:axId val="18015577"/>
        <c:scaling>
          <c:orientation val="minMax"/>
        </c:scaling>
        <c:axPos val="l"/>
        <c:title>
          <c:tx>
            <c:rich>
              <a:bodyPr vert="wordArtVert" rot="0" anchor="ctr"/>
              <a:lstStyle/>
              <a:p>
                <a:pPr algn="ctr">
                  <a:defRPr/>
                </a:pPr>
                <a:r>
                  <a:rPr lang="en-US" cap="none" sz="875" b="0" i="0" u="none" baseline="0">
                    <a:solidFill>
                      <a:srgbClr val="000000"/>
                    </a:solidFill>
                    <a:latin typeface="ＭＳ Ｐゴシック"/>
                    <a:ea typeface="ＭＳ Ｐゴシック"/>
                    <a:cs typeface="ＭＳ Ｐゴシック"/>
                  </a:rPr>
                  <a:t>減少率</a:t>
                </a:r>
              </a:p>
            </c:rich>
          </c:tx>
          <c:layout>
            <c:manualLayout>
              <c:xMode val="factor"/>
              <c:yMode val="factor"/>
              <c:x val="-0.016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37135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脳血管疾患</a:t>
            </a:r>
          </a:p>
        </c:rich>
      </c:tx>
      <c:layout>
        <c:manualLayout>
          <c:xMode val="factor"/>
          <c:yMode val="factor"/>
          <c:x val="0.0085"/>
          <c:y val="0"/>
        </c:manualLayout>
      </c:layout>
      <c:spPr>
        <a:noFill/>
        <a:ln>
          <a:noFill/>
        </a:ln>
      </c:spPr>
    </c:title>
    <c:plotArea>
      <c:layout>
        <c:manualLayout>
          <c:xMode val="edge"/>
          <c:yMode val="edge"/>
          <c:x val="0.07725"/>
          <c:y val="0.14825"/>
          <c:w val="0.89425"/>
          <c:h val="0.81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('３．集団人口寄与割合'!$I$6,'３．集団人口寄与割合'!$I$11)</c:f>
              <c:numCache/>
            </c:numRef>
          </c:val>
        </c:ser>
        <c:axId val="27922466"/>
        <c:axId val="49975603"/>
      </c:barChart>
      <c:catAx>
        <c:axId val="27922466"/>
        <c:scaling>
          <c:orientation val="minMax"/>
        </c:scaling>
        <c:axPos val="b"/>
        <c:delete val="0"/>
        <c:numFmt formatCode="General" sourceLinked="1"/>
        <c:majorTickMark val="in"/>
        <c:minorTickMark val="none"/>
        <c:tickLblPos val="nextTo"/>
        <c:spPr>
          <a:ln w="3175">
            <a:solidFill>
              <a:srgbClr val="000000"/>
            </a:solidFill>
          </a:ln>
        </c:spPr>
        <c:crossAx val="49975603"/>
        <c:crosses val="autoZero"/>
        <c:auto val="1"/>
        <c:lblOffset val="100"/>
        <c:tickLblSkip val="1"/>
        <c:noMultiLvlLbl val="0"/>
      </c:catAx>
      <c:valAx>
        <c:axId val="49975603"/>
        <c:scaling>
          <c:orientation val="minMax"/>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92246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虚血性心疾患</a:t>
            </a:r>
          </a:p>
        </c:rich>
      </c:tx>
      <c:layout>
        <c:manualLayout>
          <c:xMode val="factor"/>
          <c:yMode val="factor"/>
          <c:x val="0.00275"/>
          <c:y val="0"/>
        </c:manualLayout>
      </c:layout>
      <c:spPr>
        <a:noFill/>
        <a:ln>
          <a:noFill/>
        </a:ln>
      </c:spPr>
    </c:title>
    <c:plotArea>
      <c:layout>
        <c:manualLayout>
          <c:xMode val="edge"/>
          <c:yMode val="edge"/>
          <c:x val="0.078"/>
          <c:y val="0.14875"/>
          <c:w val="0.89425"/>
          <c:h val="0.81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('３．集団人口寄与割合'!$C$3,'３．集団人口寄与割合'!$C$8)</c:f>
              <c:strCache/>
            </c:strRef>
          </c:cat>
          <c:val>
            <c:numRef>
              <c:f>('３．集団人口寄与割合'!$J$6,'３．集団人口寄与割合'!$J$11)</c:f>
              <c:numCache/>
            </c:numRef>
          </c:val>
        </c:ser>
        <c:axId val="47127244"/>
        <c:axId val="21492013"/>
      </c:barChart>
      <c:catAx>
        <c:axId val="47127244"/>
        <c:scaling>
          <c:orientation val="minMax"/>
        </c:scaling>
        <c:axPos val="b"/>
        <c:delete val="0"/>
        <c:numFmt formatCode="General" sourceLinked="1"/>
        <c:majorTickMark val="in"/>
        <c:minorTickMark val="none"/>
        <c:tickLblPos val="nextTo"/>
        <c:spPr>
          <a:ln w="3175">
            <a:solidFill>
              <a:srgbClr val="000000"/>
            </a:solidFill>
          </a:ln>
        </c:spPr>
        <c:crossAx val="21492013"/>
        <c:crosses val="autoZero"/>
        <c:auto val="1"/>
        <c:lblOffset val="100"/>
        <c:tickLblSkip val="1"/>
        <c:noMultiLvlLbl val="0"/>
      </c:catAx>
      <c:valAx>
        <c:axId val="21492013"/>
        <c:scaling>
          <c:orientation val="minMax"/>
        </c:scaling>
        <c:axPos val="l"/>
        <c:title>
          <c:tx>
            <c:rich>
              <a:bodyPr vert="wordArtVert" rot="0" anchor="ctr"/>
              <a:lstStyle/>
              <a:p>
                <a:pPr algn="ctr">
                  <a:defRPr/>
                </a:pPr>
                <a:r>
                  <a:rPr lang="en-US" cap="none" sz="875" b="0" i="0" u="none" baseline="0">
                    <a:solidFill>
                      <a:srgbClr val="000000"/>
                    </a:solidFill>
                    <a:latin typeface="ＭＳ Ｐゴシック"/>
                    <a:ea typeface="ＭＳ Ｐゴシック"/>
                    <a:cs typeface="ＭＳ Ｐゴシック"/>
                  </a:rPr>
                  <a:t>減少率</a:t>
                </a:r>
              </a:p>
            </c:rich>
          </c:tx>
          <c:layout>
            <c:manualLayout>
              <c:xMode val="factor"/>
              <c:yMode val="factor"/>
              <c:x val="-0.016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12724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肥満者割合</a:t>
            </a:r>
          </a:p>
        </c:rich>
      </c:tx>
      <c:layout>
        <c:manualLayout>
          <c:xMode val="factor"/>
          <c:yMode val="factor"/>
          <c:x val="0.00325"/>
          <c:y val="0"/>
        </c:manualLayout>
      </c:layout>
      <c:spPr>
        <a:noFill/>
        <a:ln>
          <a:noFill/>
        </a:ln>
      </c:spPr>
    </c:title>
    <c:plotArea>
      <c:layout>
        <c:manualLayout>
          <c:xMode val="edge"/>
          <c:yMode val="edge"/>
          <c:x val="0.0325"/>
          <c:y val="0.146"/>
          <c:w val="0.935"/>
          <c:h val="0.8165"/>
        </c:manualLayout>
      </c:layout>
      <c:barChart>
        <c:barDir val="col"/>
        <c:grouping val="clustered"/>
        <c:varyColors val="0"/>
        <c:ser>
          <c:idx val="2"/>
          <c:order val="0"/>
          <c:tx>
            <c:v>肥満率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('１．現状・特定健診'!$E$8,'１．現状・特定健診'!$H$8)</c:f>
              <c:numCache/>
            </c:numRef>
          </c:val>
        </c:ser>
        <c:axId val="63422276"/>
        <c:axId val="33929573"/>
      </c:barChart>
      <c:catAx>
        <c:axId val="63422276"/>
        <c:scaling>
          <c:orientation val="minMax"/>
        </c:scaling>
        <c:axPos val="b"/>
        <c:delete val="0"/>
        <c:numFmt formatCode="General" sourceLinked="1"/>
        <c:majorTickMark val="in"/>
        <c:minorTickMark val="none"/>
        <c:tickLblPos val="nextTo"/>
        <c:spPr>
          <a:ln w="3175">
            <a:solidFill>
              <a:srgbClr val="000000"/>
            </a:solidFill>
          </a:ln>
        </c:spPr>
        <c:crossAx val="33929573"/>
        <c:crosses val="autoZero"/>
        <c:auto val="1"/>
        <c:lblOffset val="100"/>
        <c:tickLblSkip val="1"/>
        <c:noMultiLvlLbl val="0"/>
      </c:catAx>
      <c:valAx>
        <c:axId val="33929573"/>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34222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title>
    <c:plotArea>
      <c:layout>
        <c:manualLayout>
          <c:xMode val="edge"/>
          <c:yMode val="edge"/>
          <c:x val="0.032"/>
          <c:y val="0.146"/>
          <c:w val="0.936"/>
          <c:h val="0.8165"/>
        </c:manualLayout>
      </c:layout>
      <c:barChart>
        <c:barDir val="col"/>
        <c:grouping val="clustered"/>
        <c:varyColors val="0"/>
        <c:ser>
          <c:idx val="2"/>
          <c:order val="0"/>
          <c:tx>
            <c:v>収縮期血圧平均値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('１．現状・特定健診'!$C$9,'１．現状・特定健診'!$F$9)</c:f>
              <c:numCache/>
            </c:numRef>
          </c:val>
        </c:ser>
        <c:axId val="36930702"/>
        <c:axId val="63940863"/>
      </c:barChart>
      <c:catAx>
        <c:axId val="36930702"/>
        <c:scaling>
          <c:orientation val="minMax"/>
        </c:scaling>
        <c:axPos val="b"/>
        <c:delete val="0"/>
        <c:numFmt formatCode="General" sourceLinked="1"/>
        <c:majorTickMark val="in"/>
        <c:minorTickMark val="none"/>
        <c:tickLblPos val="nextTo"/>
        <c:spPr>
          <a:ln w="3175">
            <a:solidFill>
              <a:srgbClr val="000000"/>
            </a:solidFill>
          </a:ln>
        </c:spPr>
        <c:crossAx val="63940863"/>
        <c:crosses val="autoZero"/>
        <c:auto val="1"/>
        <c:lblOffset val="100"/>
        <c:tickLblSkip val="1"/>
        <c:noMultiLvlLbl val="0"/>
      </c:catAx>
      <c:valAx>
        <c:axId val="63940863"/>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69307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高血圧割合</a:t>
            </a:r>
          </a:p>
        </c:rich>
      </c:tx>
      <c:layout>
        <c:manualLayout>
          <c:xMode val="factor"/>
          <c:yMode val="factor"/>
          <c:x val="0.00325"/>
          <c:y val="0"/>
        </c:manualLayout>
      </c:layout>
      <c:spPr>
        <a:noFill/>
        <a:ln>
          <a:noFill/>
        </a:ln>
      </c:spPr>
    </c:title>
    <c:plotArea>
      <c:layout>
        <c:manualLayout>
          <c:xMode val="edge"/>
          <c:yMode val="edge"/>
          <c:x val="0.033"/>
          <c:y val="0.1455"/>
          <c:w val="0.934"/>
          <c:h val="0.81725"/>
        </c:manualLayout>
      </c:layout>
      <c:barChart>
        <c:barDir val="col"/>
        <c:grouping val="clustered"/>
        <c:varyColors val="0"/>
        <c:ser>
          <c:idx val="2"/>
          <c:order val="0"/>
          <c:tx>
            <c:v>血圧高値率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('１．現状・特定健診'!$E$9,'１．現状・特定健診'!$H$9)</c:f>
              <c:numCache/>
            </c:numRef>
          </c:val>
        </c:ser>
        <c:axId val="38596856"/>
        <c:axId val="11827385"/>
      </c:barChart>
      <c:catAx>
        <c:axId val="38596856"/>
        <c:scaling>
          <c:orientation val="minMax"/>
        </c:scaling>
        <c:axPos val="b"/>
        <c:delete val="0"/>
        <c:numFmt formatCode="General" sourceLinked="1"/>
        <c:majorTickMark val="in"/>
        <c:minorTickMark val="none"/>
        <c:tickLblPos val="nextTo"/>
        <c:spPr>
          <a:ln w="3175">
            <a:solidFill>
              <a:srgbClr val="000000"/>
            </a:solidFill>
          </a:ln>
        </c:spPr>
        <c:crossAx val="11827385"/>
        <c:crosses val="autoZero"/>
        <c:auto val="1"/>
        <c:lblOffset val="100"/>
        <c:tickLblSkip val="1"/>
        <c:noMultiLvlLbl val="0"/>
      </c:catAx>
      <c:valAx>
        <c:axId val="11827385"/>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85968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LDL</a:t>
            </a:r>
            <a:r>
              <a:rPr lang="en-US" cap="none" sz="800" b="0" i="0" u="none" baseline="0">
                <a:solidFill>
                  <a:srgbClr val="000000"/>
                </a:solidFill>
                <a:latin typeface="ＭＳ Ｐゴシック"/>
                <a:ea typeface="ＭＳ Ｐゴシック"/>
                <a:cs typeface="ＭＳ Ｐゴシック"/>
              </a:rPr>
              <a:t>コレステロール割合</a:t>
            </a:r>
          </a:p>
        </c:rich>
      </c:tx>
      <c:layout>
        <c:manualLayout>
          <c:xMode val="factor"/>
          <c:yMode val="factor"/>
          <c:x val="-0.00325"/>
          <c:y val="0"/>
        </c:manualLayout>
      </c:layout>
      <c:spPr>
        <a:noFill/>
        <a:ln>
          <a:noFill/>
        </a:ln>
      </c:spPr>
    </c:title>
    <c:plotArea>
      <c:layout>
        <c:manualLayout>
          <c:xMode val="edge"/>
          <c:yMode val="edge"/>
          <c:x val="0.03175"/>
          <c:y val="0.146"/>
          <c:w val="0.93625"/>
          <c:h val="0.8165"/>
        </c:manualLayout>
      </c:layout>
      <c:barChart>
        <c:barDir val="col"/>
        <c:grouping val="clustered"/>
        <c:varyColors val="0"/>
        <c:ser>
          <c:idx val="2"/>
          <c:order val="0"/>
          <c:tx>
            <c:v>高コレステロール率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('１．現状・特定健診'!$E$10,'１．現状・特定健診'!$H$10)</c:f>
              <c:numCache/>
            </c:numRef>
          </c:val>
        </c:ser>
        <c:axId val="39337602"/>
        <c:axId val="18494099"/>
      </c:barChart>
      <c:catAx>
        <c:axId val="39337602"/>
        <c:scaling>
          <c:orientation val="minMax"/>
        </c:scaling>
        <c:axPos val="b"/>
        <c:delete val="0"/>
        <c:numFmt formatCode="General" sourceLinked="1"/>
        <c:majorTickMark val="in"/>
        <c:minorTickMark val="none"/>
        <c:tickLblPos val="nextTo"/>
        <c:spPr>
          <a:ln w="3175">
            <a:solidFill>
              <a:srgbClr val="000000"/>
            </a:solidFill>
          </a:ln>
        </c:spPr>
        <c:crossAx val="18494099"/>
        <c:crosses val="autoZero"/>
        <c:auto val="1"/>
        <c:lblOffset val="100"/>
        <c:tickLblSkip val="1"/>
        <c:noMultiLvlLbl val="0"/>
      </c:catAx>
      <c:valAx>
        <c:axId val="18494099"/>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93376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糖尿病割合</a:t>
            </a:r>
          </a:p>
        </c:rich>
      </c:tx>
      <c:layout>
        <c:manualLayout>
          <c:xMode val="factor"/>
          <c:yMode val="factor"/>
          <c:x val="0.00325"/>
          <c:y val="0"/>
        </c:manualLayout>
      </c:layout>
      <c:spPr>
        <a:noFill/>
        <a:ln>
          <a:noFill/>
        </a:ln>
      </c:spPr>
    </c:title>
    <c:plotArea>
      <c:layout>
        <c:manualLayout>
          <c:xMode val="edge"/>
          <c:yMode val="edge"/>
          <c:x val="0.033"/>
          <c:y val="0.145"/>
          <c:w val="0.93425"/>
          <c:h val="0.81775"/>
        </c:manualLayout>
      </c:layout>
      <c:barChart>
        <c:barDir val="col"/>
        <c:grouping val="clustered"/>
        <c:varyColors val="0"/>
        <c:ser>
          <c:idx val="2"/>
          <c:order val="0"/>
          <c:tx>
            <c:v>高血糖率</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('１．現状・特定健診'!$C$3,'１．現状・特定健診'!$F$3)</c:f>
              <c:strCache/>
            </c:strRef>
          </c:cat>
          <c:val>
            <c:numRef>
              <c:f>('１．現状・特定健診'!$E$11,'１．現状・特定健診'!$H$11)</c:f>
              <c:numCache/>
            </c:numRef>
          </c:val>
        </c:ser>
        <c:axId val="32229164"/>
        <c:axId val="21627021"/>
      </c:barChart>
      <c:catAx>
        <c:axId val="32229164"/>
        <c:scaling>
          <c:orientation val="minMax"/>
        </c:scaling>
        <c:axPos val="b"/>
        <c:delete val="0"/>
        <c:numFmt formatCode="General" sourceLinked="1"/>
        <c:majorTickMark val="in"/>
        <c:minorTickMark val="none"/>
        <c:tickLblPos val="nextTo"/>
        <c:spPr>
          <a:ln w="3175">
            <a:solidFill>
              <a:srgbClr val="000000"/>
            </a:solidFill>
          </a:ln>
        </c:spPr>
        <c:crossAx val="21627021"/>
        <c:crosses val="autoZero"/>
        <c:auto val="1"/>
        <c:lblOffset val="100"/>
        <c:tickLblSkip val="1"/>
        <c:noMultiLvlLbl val="0"/>
      </c:catAx>
      <c:valAx>
        <c:axId val="2162702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22291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全死因（男性）</a:t>
            </a:r>
          </a:p>
        </c:rich>
      </c:tx>
      <c:layout>
        <c:manualLayout>
          <c:xMode val="factor"/>
          <c:yMode val="factor"/>
          <c:x val="0.00825"/>
          <c:y val="0"/>
        </c:manualLayout>
      </c:layout>
      <c:spPr>
        <a:noFill/>
        <a:ln>
          <a:noFill/>
        </a:ln>
      </c:spPr>
    </c:title>
    <c:plotArea>
      <c:layout>
        <c:manualLayout>
          <c:xMode val="edge"/>
          <c:yMode val="edge"/>
          <c:x val="0.07425"/>
          <c:y val="0.15625"/>
          <c:w val="0.89825"/>
          <c:h val="0.80275"/>
        </c:manualLayout>
      </c:layout>
      <c:barChart>
        <c:barDir val="col"/>
        <c:grouping val="clustered"/>
        <c:varyColors val="0"/>
        <c:ser>
          <c:idx val="0"/>
          <c:order val="0"/>
          <c:tx>
            <c:strRef>
              <c:f>'２．高リスク寄与割合'!$E$5</c:f>
              <c:strCache>
                <c:ptCount val="1"/>
                <c:pt idx="0">
                  <c:v>全死因</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'２．高リスク寄与割合'!$B$6:$B$11</c:f>
              <c:strCache/>
            </c:strRef>
          </c:cat>
          <c:val>
            <c:numRef>
              <c:f>'２．高リスク寄与割合'!$E$6:$E$11</c:f>
              <c:numCache/>
            </c:numRef>
          </c:val>
        </c:ser>
        <c:axId val="60425462"/>
        <c:axId val="6958247"/>
      </c:barChart>
      <c:catAx>
        <c:axId val="60425462"/>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6958247"/>
        <c:crosses val="autoZero"/>
        <c:auto val="1"/>
        <c:lblOffset val="100"/>
        <c:tickLblSkip val="1"/>
        <c:noMultiLvlLbl val="0"/>
      </c:catAx>
      <c:valAx>
        <c:axId val="6958247"/>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7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604254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全死因（女性）</a:t>
            </a:r>
          </a:p>
        </c:rich>
      </c:tx>
      <c:layout>
        <c:manualLayout>
          <c:xMode val="factor"/>
          <c:yMode val="factor"/>
          <c:x val="0.00825"/>
          <c:y val="0"/>
        </c:manualLayout>
      </c:layout>
      <c:spPr>
        <a:noFill/>
        <a:ln>
          <a:noFill/>
        </a:ln>
      </c:spPr>
    </c:title>
    <c:plotArea>
      <c:layout>
        <c:manualLayout>
          <c:xMode val="edge"/>
          <c:yMode val="edge"/>
          <c:x val="0.0735"/>
          <c:y val="0.15575"/>
          <c:w val="0.89925"/>
          <c:h val="0.80325"/>
        </c:manualLayout>
      </c:layout>
      <c:barChart>
        <c:barDir val="col"/>
        <c:grouping val="clustered"/>
        <c:varyColors val="0"/>
        <c:ser>
          <c:idx val="0"/>
          <c:order val="0"/>
          <c:tx>
            <c:strRef>
              <c:f>'２．高リスク寄与割合'!$E$16</c:f>
              <c:strCache>
                <c:ptCount val="1"/>
                <c:pt idx="0">
                  <c:v>全死因</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FF"/>
              </a:solidFill>
              <a:ln w="12700">
                <a:solidFill>
                  <a:srgbClr val="000000"/>
                </a:solidFill>
              </a:ln>
            </c:spPr>
          </c:dPt>
          <c:dLbls>
            <c:numFmt formatCode="General" sourceLinked="1"/>
            <c:showLegendKey val="0"/>
            <c:showVal val="1"/>
            <c:showBubbleSize val="0"/>
            <c:showCatName val="0"/>
            <c:showSerName val="0"/>
            <c:showPercent val="0"/>
          </c:dLbls>
          <c:cat>
            <c:strRef>
              <c:f>'２．高リスク寄与割合'!$B$17:$B$22</c:f>
              <c:strCache/>
            </c:strRef>
          </c:cat>
          <c:val>
            <c:numRef>
              <c:f>'２．高リスク寄与割合'!$E$17:$E$22</c:f>
              <c:numCache/>
            </c:numRef>
          </c:val>
        </c:ser>
        <c:axId val="62624224"/>
        <c:axId val="26747105"/>
      </c:barChart>
      <c:catAx>
        <c:axId val="6262422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50" b="0" i="0" u="none" baseline="0">
                <a:solidFill>
                  <a:srgbClr val="000000"/>
                </a:solidFill>
                <a:latin typeface="ＭＳ Ｐゴシック"/>
                <a:ea typeface="ＭＳ Ｐゴシック"/>
                <a:cs typeface="ＭＳ Ｐゴシック"/>
              </a:defRPr>
            </a:pPr>
          </a:p>
        </c:txPr>
        <c:crossAx val="26747105"/>
        <c:crosses val="autoZero"/>
        <c:auto val="1"/>
        <c:lblOffset val="100"/>
        <c:tickLblSkip val="1"/>
        <c:noMultiLvlLbl val="0"/>
      </c:catAx>
      <c:valAx>
        <c:axId val="26747105"/>
        <c:scaling>
          <c:orientation val="minMax"/>
          <c:min val="0"/>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減少率</a:t>
                </a:r>
              </a:p>
            </c:rich>
          </c:tx>
          <c:layout>
            <c:manualLayout>
              <c:xMode val="factor"/>
              <c:yMode val="factor"/>
              <c:x val="-0.00375"/>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626242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 Id="rId10" Type="http://schemas.openxmlformats.org/officeDocument/2006/relationships/chart" Target="/xl/charts/chart17.xml" /><Relationship Id="rId11" Type="http://schemas.openxmlformats.org/officeDocument/2006/relationships/chart" Target="/xl/charts/chart18.xml" /><Relationship Id="rId12"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12</xdr:row>
      <xdr:rowOff>0</xdr:rowOff>
    </xdr:from>
    <xdr:to>
      <xdr:col>8</xdr:col>
      <xdr:colOff>476250</xdr:colOff>
      <xdr:row>27</xdr:row>
      <xdr:rowOff>47625</xdr:rowOff>
    </xdr:to>
    <xdr:graphicFrame>
      <xdr:nvGraphicFramePr>
        <xdr:cNvPr id="1" name="グラフ 2"/>
        <xdr:cNvGraphicFramePr/>
      </xdr:nvGraphicFramePr>
      <xdr:xfrm>
        <a:off x="3295650" y="2057400"/>
        <a:ext cx="2952750" cy="261937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9525</xdr:colOff>
      <xdr:row>11</xdr:row>
      <xdr:rowOff>161925</xdr:rowOff>
    </xdr:from>
    <xdr:to>
      <xdr:col>4</xdr:col>
      <xdr:colOff>247650</xdr:colOff>
      <xdr:row>27</xdr:row>
      <xdr:rowOff>28575</xdr:rowOff>
    </xdr:to>
    <xdr:graphicFrame>
      <xdr:nvGraphicFramePr>
        <xdr:cNvPr id="2" name="グラフ 4"/>
        <xdr:cNvGraphicFramePr/>
      </xdr:nvGraphicFramePr>
      <xdr:xfrm>
        <a:off x="238125" y="2047875"/>
        <a:ext cx="3038475" cy="2609850"/>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19050</xdr:colOff>
      <xdr:row>27</xdr:row>
      <xdr:rowOff>152400</xdr:rowOff>
    </xdr:from>
    <xdr:to>
      <xdr:col>4</xdr:col>
      <xdr:colOff>238125</xdr:colOff>
      <xdr:row>43</xdr:row>
      <xdr:rowOff>38100</xdr:rowOff>
    </xdr:to>
    <xdr:graphicFrame>
      <xdr:nvGraphicFramePr>
        <xdr:cNvPr id="3" name="グラフ 5"/>
        <xdr:cNvGraphicFramePr/>
      </xdr:nvGraphicFramePr>
      <xdr:xfrm>
        <a:off x="247650" y="4781550"/>
        <a:ext cx="3019425" cy="262890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0</xdr:colOff>
      <xdr:row>45</xdr:row>
      <xdr:rowOff>0</xdr:rowOff>
    </xdr:from>
    <xdr:to>
      <xdr:col>4</xdr:col>
      <xdr:colOff>257175</xdr:colOff>
      <xdr:row>60</xdr:row>
      <xdr:rowOff>57150</xdr:rowOff>
    </xdr:to>
    <xdr:graphicFrame>
      <xdr:nvGraphicFramePr>
        <xdr:cNvPr id="4" name="グラフ 6"/>
        <xdr:cNvGraphicFramePr/>
      </xdr:nvGraphicFramePr>
      <xdr:xfrm>
        <a:off x="228600" y="7715250"/>
        <a:ext cx="3057525" cy="2628900"/>
      </xdr:xfrm>
      <a:graphic>
        <a:graphicData uri="http://schemas.openxmlformats.org/drawingml/2006/chart">
          <c:chart xmlns:c="http://schemas.openxmlformats.org/drawingml/2006/chart" r:id="rId4"/>
        </a:graphicData>
      </a:graphic>
    </xdr:graphicFrame>
    <xdr:clientData fLocksWithSheet="0"/>
  </xdr:twoCellAnchor>
  <xdr:twoCellAnchor>
    <xdr:from>
      <xdr:col>4</xdr:col>
      <xdr:colOff>304800</xdr:colOff>
      <xdr:row>45</xdr:row>
      <xdr:rowOff>0</xdr:rowOff>
    </xdr:from>
    <xdr:to>
      <xdr:col>8</xdr:col>
      <xdr:colOff>533400</xdr:colOff>
      <xdr:row>60</xdr:row>
      <xdr:rowOff>66675</xdr:rowOff>
    </xdr:to>
    <xdr:graphicFrame>
      <xdr:nvGraphicFramePr>
        <xdr:cNvPr id="5" name="グラフ 8"/>
        <xdr:cNvGraphicFramePr/>
      </xdr:nvGraphicFramePr>
      <xdr:xfrm>
        <a:off x="3333750" y="7715250"/>
        <a:ext cx="2971800" cy="2638425"/>
      </xdr:xfrm>
      <a:graphic>
        <a:graphicData uri="http://schemas.openxmlformats.org/drawingml/2006/chart">
          <c:chart xmlns:c="http://schemas.openxmlformats.org/drawingml/2006/chart" r:id="rId5"/>
        </a:graphicData>
      </a:graphic>
    </xdr:graphicFrame>
    <xdr:clientData fLocksWithSheet="0"/>
  </xdr:twoCellAnchor>
  <xdr:twoCellAnchor>
    <xdr:from>
      <xdr:col>0</xdr:col>
      <xdr:colOff>219075</xdr:colOff>
      <xdr:row>61</xdr:row>
      <xdr:rowOff>0</xdr:rowOff>
    </xdr:from>
    <xdr:to>
      <xdr:col>4</xdr:col>
      <xdr:colOff>266700</xdr:colOff>
      <xdr:row>76</xdr:row>
      <xdr:rowOff>57150</xdr:rowOff>
    </xdr:to>
    <xdr:graphicFrame>
      <xdr:nvGraphicFramePr>
        <xdr:cNvPr id="6" name="グラフ 10"/>
        <xdr:cNvGraphicFramePr/>
      </xdr:nvGraphicFramePr>
      <xdr:xfrm>
        <a:off x="219075" y="10458450"/>
        <a:ext cx="3076575" cy="2628900"/>
      </xdr:xfrm>
      <a:graphic>
        <a:graphicData uri="http://schemas.openxmlformats.org/drawingml/2006/chart">
          <c:chart xmlns:c="http://schemas.openxmlformats.org/drawingml/2006/chart" r:id="rId6"/>
        </a:graphicData>
      </a:graphic>
    </xdr:graphicFrame>
    <xdr:clientData fLocksWithSheet="0"/>
  </xdr:twoCellAnchor>
  <xdr:twoCellAnchor>
    <xdr:from>
      <xdr:col>4</xdr:col>
      <xdr:colOff>257175</xdr:colOff>
      <xdr:row>27</xdr:row>
      <xdr:rowOff>142875</xdr:rowOff>
    </xdr:from>
    <xdr:to>
      <xdr:col>8</xdr:col>
      <xdr:colOff>495300</xdr:colOff>
      <xdr:row>43</xdr:row>
      <xdr:rowOff>47625</xdr:rowOff>
    </xdr:to>
    <xdr:graphicFrame>
      <xdr:nvGraphicFramePr>
        <xdr:cNvPr id="7" name="グラフ 14"/>
        <xdr:cNvGraphicFramePr/>
      </xdr:nvGraphicFramePr>
      <xdr:xfrm>
        <a:off x="3286125" y="4772025"/>
        <a:ext cx="2981325" cy="2647950"/>
      </xdr:xfrm>
      <a:graphic>
        <a:graphicData uri="http://schemas.openxmlformats.org/drawingml/2006/chart">
          <c:chart xmlns:c="http://schemas.openxmlformats.org/drawingml/2006/chart" r:id="rId7"/>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4</xdr:col>
      <xdr:colOff>476250</xdr:colOff>
      <xdr:row>38</xdr:row>
      <xdr:rowOff>9525</xdr:rowOff>
    </xdr:to>
    <xdr:graphicFrame>
      <xdr:nvGraphicFramePr>
        <xdr:cNvPr id="1" name="グラフ 1"/>
        <xdr:cNvGraphicFramePr/>
      </xdr:nvGraphicFramePr>
      <xdr:xfrm>
        <a:off x="238125" y="4124325"/>
        <a:ext cx="3552825" cy="2400300"/>
      </xdr:xfrm>
      <a:graphic>
        <a:graphicData uri="http://schemas.openxmlformats.org/drawingml/2006/chart">
          <c:chart xmlns:c="http://schemas.openxmlformats.org/drawingml/2006/chart" r:id="rId1"/>
        </a:graphicData>
      </a:graphic>
    </xdr:graphicFrame>
    <xdr:clientData fLocksWithSheet="0"/>
  </xdr:twoCellAnchor>
  <xdr:twoCellAnchor>
    <xdr:from>
      <xdr:col>5</xdr:col>
      <xdr:colOff>152400</xdr:colOff>
      <xdr:row>24</xdr:row>
      <xdr:rowOff>0</xdr:rowOff>
    </xdr:from>
    <xdr:to>
      <xdr:col>10</xdr:col>
      <xdr:colOff>0</xdr:colOff>
      <xdr:row>38</xdr:row>
      <xdr:rowOff>9525</xdr:rowOff>
    </xdr:to>
    <xdr:graphicFrame>
      <xdr:nvGraphicFramePr>
        <xdr:cNvPr id="2" name="グラフ 2"/>
        <xdr:cNvGraphicFramePr/>
      </xdr:nvGraphicFramePr>
      <xdr:xfrm>
        <a:off x="4010025" y="4114800"/>
        <a:ext cx="3581400" cy="240982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19050</xdr:colOff>
      <xdr:row>41</xdr:row>
      <xdr:rowOff>0</xdr:rowOff>
    </xdr:from>
    <xdr:to>
      <xdr:col>4</xdr:col>
      <xdr:colOff>476250</xdr:colOff>
      <xdr:row>55</xdr:row>
      <xdr:rowOff>9525</xdr:rowOff>
    </xdr:to>
    <xdr:graphicFrame>
      <xdr:nvGraphicFramePr>
        <xdr:cNvPr id="3" name="グラフ 3"/>
        <xdr:cNvGraphicFramePr/>
      </xdr:nvGraphicFramePr>
      <xdr:xfrm>
        <a:off x="247650" y="7029450"/>
        <a:ext cx="3543300" cy="2409825"/>
      </xdr:xfrm>
      <a:graphic>
        <a:graphicData uri="http://schemas.openxmlformats.org/drawingml/2006/chart">
          <c:chart xmlns:c="http://schemas.openxmlformats.org/drawingml/2006/chart" r:id="rId3"/>
        </a:graphicData>
      </a:graphic>
    </xdr:graphicFrame>
    <xdr:clientData fLocksWithSheet="0"/>
  </xdr:twoCellAnchor>
  <xdr:twoCellAnchor>
    <xdr:from>
      <xdr:col>5</xdr:col>
      <xdr:colOff>133350</xdr:colOff>
      <xdr:row>41</xdr:row>
      <xdr:rowOff>0</xdr:rowOff>
    </xdr:from>
    <xdr:to>
      <xdr:col>10</xdr:col>
      <xdr:colOff>0</xdr:colOff>
      <xdr:row>55</xdr:row>
      <xdr:rowOff>19050</xdr:rowOff>
    </xdr:to>
    <xdr:graphicFrame>
      <xdr:nvGraphicFramePr>
        <xdr:cNvPr id="4" name="グラフ 4"/>
        <xdr:cNvGraphicFramePr/>
      </xdr:nvGraphicFramePr>
      <xdr:xfrm>
        <a:off x="3990975" y="7029450"/>
        <a:ext cx="3600450" cy="2419350"/>
      </xdr:xfrm>
      <a:graphic>
        <a:graphicData uri="http://schemas.openxmlformats.org/drawingml/2006/chart">
          <c:chart xmlns:c="http://schemas.openxmlformats.org/drawingml/2006/chart" r:id="rId4"/>
        </a:graphicData>
      </a:graphic>
    </xdr:graphicFrame>
    <xdr:clientData fLocksWithSheet="0"/>
  </xdr:twoCellAnchor>
  <xdr:twoCellAnchor>
    <xdr:from>
      <xdr:col>1</xdr:col>
      <xdr:colOff>0</xdr:colOff>
      <xdr:row>56</xdr:row>
      <xdr:rowOff>19050</xdr:rowOff>
    </xdr:from>
    <xdr:to>
      <xdr:col>4</xdr:col>
      <xdr:colOff>485775</xdr:colOff>
      <xdr:row>70</xdr:row>
      <xdr:rowOff>38100</xdr:rowOff>
    </xdr:to>
    <xdr:graphicFrame>
      <xdr:nvGraphicFramePr>
        <xdr:cNvPr id="5" name="グラフ 5"/>
        <xdr:cNvGraphicFramePr/>
      </xdr:nvGraphicFramePr>
      <xdr:xfrm>
        <a:off x="228600" y="9620250"/>
        <a:ext cx="3571875" cy="2419350"/>
      </xdr:xfrm>
      <a:graphic>
        <a:graphicData uri="http://schemas.openxmlformats.org/drawingml/2006/chart">
          <c:chart xmlns:c="http://schemas.openxmlformats.org/drawingml/2006/chart" r:id="rId5"/>
        </a:graphicData>
      </a:graphic>
    </xdr:graphicFrame>
    <xdr:clientData fLocksWithSheet="0"/>
  </xdr:twoCellAnchor>
  <xdr:twoCellAnchor>
    <xdr:from>
      <xdr:col>5</xdr:col>
      <xdr:colOff>133350</xdr:colOff>
      <xdr:row>56</xdr:row>
      <xdr:rowOff>19050</xdr:rowOff>
    </xdr:from>
    <xdr:to>
      <xdr:col>10</xdr:col>
      <xdr:colOff>0</xdr:colOff>
      <xdr:row>70</xdr:row>
      <xdr:rowOff>47625</xdr:rowOff>
    </xdr:to>
    <xdr:graphicFrame>
      <xdr:nvGraphicFramePr>
        <xdr:cNvPr id="6" name="グラフ 6"/>
        <xdr:cNvGraphicFramePr/>
      </xdr:nvGraphicFramePr>
      <xdr:xfrm>
        <a:off x="3990975" y="9620250"/>
        <a:ext cx="3600450" cy="2428875"/>
      </xdr:xfrm>
      <a:graphic>
        <a:graphicData uri="http://schemas.openxmlformats.org/drawingml/2006/chart">
          <c:chart xmlns:c="http://schemas.openxmlformats.org/drawingml/2006/chart" r:id="rId6"/>
        </a:graphicData>
      </a:graphic>
    </xdr:graphicFrame>
    <xdr:clientData fLocksWithSheet="0"/>
  </xdr:twoCellAnchor>
  <xdr:twoCellAnchor>
    <xdr:from>
      <xdr:col>1</xdr:col>
      <xdr:colOff>0</xdr:colOff>
      <xdr:row>71</xdr:row>
      <xdr:rowOff>0</xdr:rowOff>
    </xdr:from>
    <xdr:to>
      <xdr:col>4</xdr:col>
      <xdr:colOff>476250</xdr:colOff>
      <xdr:row>85</xdr:row>
      <xdr:rowOff>28575</xdr:rowOff>
    </xdr:to>
    <xdr:graphicFrame>
      <xdr:nvGraphicFramePr>
        <xdr:cNvPr id="7" name="グラフ 7"/>
        <xdr:cNvGraphicFramePr/>
      </xdr:nvGraphicFramePr>
      <xdr:xfrm>
        <a:off x="228600" y="12172950"/>
        <a:ext cx="3562350" cy="2428875"/>
      </xdr:xfrm>
      <a:graphic>
        <a:graphicData uri="http://schemas.openxmlformats.org/drawingml/2006/chart">
          <c:chart xmlns:c="http://schemas.openxmlformats.org/drawingml/2006/chart" r:id="rId7"/>
        </a:graphicData>
      </a:graphic>
    </xdr:graphicFrame>
    <xdr:clientData fLocksWithSheet="0"/>
  </xdr:twoCellAnchor>
  <xdr:twoCellAnchor>
    <xdr:from>
      <xdr:col>5</xdr:col>
      <xdr:colOff>133350</xdr:colOff>
      <xdr:row>71</xdr:row>
      <xdr:rowOff>0</xdr:rowOff>
    </xdr:from>
    <xdr:to>
      <xdr:col>10</xdr:col>
      <xdr:colOff>0</xdr:colOff>
      <xdr:row>85</xdr:row>
      <xdr:rowOff>38100</xdr:rowOff>
    </xdr:to>
    <xdr:graphicFrame>
      <xdr:nvGraphicFramePr>
        <xdr:cNvPr id="8" name="グラフ 8"/>
        <xdr:cNvGraphicFramePr/>
      </xdr:nvGraphicFramePr>
      <xdr:xfrm>
        <a:off x="3990975" y="12172950"/>
        <a:ext cx="3600450" cy="2438400"/>
      </xdr:xfrm>
      <a:graphic>
        <a:graphicData uri="http://schemas.openxmlformats.org/drawingml/2006/chart">
          <c:chart xmlns:c="http://schemas.openxmlformats.org/drawingml/2006/chart" r:id="rId8"/>
        </a:graphicData>
      </a:graphic>
    </xdr:graphicFrame>
    <xdr:clientData fLocksWithSheet="0"/>
  </xdr:twoCellAnchor>
  <xdr:twoCellAnchor>
    <xdr:from>
      <xdr:col>1</xdr:col>
      <xdr:colOff>0</xdr:colOff>
      <xdr:row>86</xdr:row>
      <xdr:rowOff>0</xdr:rowOff>
    </xdr:from>
    <xdr:to>
      <xdr:col>4</xdr:col>
      <xdr:colOff>466725</xdr:colOff>
      <xdr:row>100</xdr:row>
      <xdr:rowOff>38100</xdr:rowOff>
    </xdr:to>
    <xdr:graphicFrame>
      <xdr:nvGraphicFramePr>
        <xdr:cNvPr id="9" name="グラフ 9"/>
        <xdr:cNvGraphicFramePr/>
      </xdr:nvGraphicFramePr>
      <xdr:xfrm>
        <a:off x="228600" y="14744700"/>
        <a:ext cx="3552825" cy="2438400"/>
      </xdr:xfrm>
      <a:graphic>
        <a:graphicData uri="http://schemas.openxmlformats.org/drawingml/2006/chart">
          <c:chart xmlns:c="http://schemas.openxmlformats.org/drawingml/2006/chart" r:id="rId9"/>
        </a:graphicData>
      </a:graphic>
    </xdr:graphicFrame>
    <xdr:clientData fLocksWithSheet="0"/>
  </xdr:twoCellAnchor>
  <xdr:twoCellAnchor>
    <xdr:from>
      <xdr:col>5</xdr:col>
      <xdr:colOff>133350</xdr:colOff>
      <xdr:row>86</xdr:row>
      <xdr:rowOff>0</xdr:rowOff>
    </xdr:from>
    <xdr:to>
      <xdr:col>10</xdr:col>
      <xdr:colOff>0</xdr:colOff>
      <xdr:row>100</xdr:row>
      <xdr:rowOff>47625</xdr:rowOff>
    </xdr:to>
    <xdr:graphicFrame>
      <xdr:nvGraphicFramePr>
        <xdr:cNvPr id="10" name="グラフ 10"/>
        <xdr:cNvGraphicFramePr/>
      </xdr:nvGraphicFramePr>
      <xdr:xfrm>
        <a:off x="3990975" y="14744700"/>
        <a:ext cx="3600450" cy="2447925"/>
      </xdr:xfrm>
      <a:graphic>
        <a:graphicData uri="http://schemas.openxmlformats.org/drawingml/2006/chart">
          <c:chart xmlns:c="http://schemas.openxmlformats.org/drawingml/2006/chart" r:id="rId10"/>
        </a:graphicData>
      </a:graphic>
    </xdr:graphicFrame>
    <xdr:clientData fLocksWithSheet="0"/>
  </xdr:twoCellAnchor>
  <xdr:twoCellAnchor>
    <xdr:from>
      <xdr:col>1</xdr:col>
      <xdr:colOff>0</xdr:colOff>
      <xdr:row>101</xdr:row>
      <xdr:rowOff>19050</xdr:rowOff>
    </xdr:from>
    <xdr:to>
      <xdr:col>4</xdr:col>
      <xdr:colOff>457200</xdr:colOff>
      <xdr:row>115</xdr:row>
      <xdr:rowOff>66675</xdr:rowOff>
    </xdr:to>
    <xdr:graphicFrame>
      <xdr:nvGraphicFramePr>
        <xdr:cNvPr id="11" name="グラフ 11"/>
        <xdr:cNvGraphicFramePr/>
      </xdr:nvGraphicFramePr>
      <xdr:xfrm>
        <a:off x="228600" y="17335500"/>
        <a:ext cx="3543300" cy="2447925"/>
      </xdr:xfrm>
      <a:graphic>
        <a:graphicData uri="http://schemas.openxmlformats.org/drawingml/2006/chart">
          <c:chart xmlns:c="http://schemas.openxmlformats.org/drawingml/2006/chart" r:id="rId11"/>
        </a:graphicData>
      </a:graphic>
    </xdr:graphicFrame>
    <xdr:clientData fLocksWithSheet="0"/>
  </xdr:twoCellAnchor>
  <xdr:twoCellAnchor>
    <xdr:from>
      <xdr:col>5</xdr:col>
      <xdr:colOff>133350</xdr:colOff>
      <xdr:row>101</xdr:row>
      <xdr:rowOff>19050</xdr:rowOff>
    </xdr:from>
    <xdr:to>
      <xdr:col>9</xdr:col>
      <xdr:colOff>514350</xdr:colOff>
      <xdr:row>115</xdr:row>
      <xdr:rowOff>76200</xdr:rowOff>
    </xdr:to>
    <xdr:graphicFrame>
      <xdr:nvGraphicFramePr>
        <xdr:cNvPr id="12" name="グラフ 12"/>
        <xdr:cNvGraphicFramePr/>
      </xdr:nvGraphicFramePr>
      <xdr:xfrm>
        <a:off x="3990975" y="17335500"/>
        <a:ext cx="3581400" cy="2457450"/>
      </xdr:xfrm>
      <a:graphic>
        <a:graphicData uri="http://schemas.openxmlformats.org/drawingml/2006/chart">
          <c:chart xmlns:c="http://schemas.openxmlformats.org/drawingml/2006/chart" r:id="rId1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19050</xdr:rowOff>
    </xdr:from>
    <xdr:to>
      <xdr:col>4</xdr:col>
      <xdr:colOff>666750</xdr:colOff>
      <xdr:row>29</xdr:row>
      <xdr:rowOff>161925</xdr:rowOff>
    </xdr:to>
    <xdr:graphicFrame>
      <xdr:nvGraphicFramePr>
        <xdr:cNvPr id="1" name="グラフ 13"/>
        <xdr:cNvGraphicFramePr/>
      </xdr:nvGraphicFramePr>
      <xdr:xfrm>
        <a:off x="219075" y="2590800"/>
        <a:ext cx="3381375" cy="25431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47625</xdr:rowOff>
    </xdr:from>
    <xdr:to>
      <xdr:col>9</xdr:col>
      <xdr:colOff>971550</xdr:colOff>
      <xdr:row>29</xdr:row>
      <xdr:rowOff>161925</xdr:rowOff>
    </xdr:to>
    <xdr:graphicFrame>
      <xdr:nvGraphicFramePr>
        <xdr:cNvPr id="2" name="グラフ 16"/>
        <xdr:cNvGraphicFramePr/>
      </xdr:nvGraphicFramePr>
      <xdr:xfrm>
        <a:off x="3952875" y="2619375"/>
        <a:ext cx="3543300" cy="251460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33</xdr:row>
      <xdr:rowOff>0</xdr:rowOff>
    </xdr:from>
    <xdr:to>
      <xdr:col>4</xdr:col>
      <xdr:colOff>666750</xdr:colOff>
      <xdr:row>48</xdr:row>
      <xdr:rowOff>19050</xdr:rowOff>
    </xdr:to>
    <xdr:graphicFrame>
      <xdr:nvGraphicFramePr>
        <xdr:cNvPr id="3" name="グラフ 17"/>
        <xdr:cNvGraphicFramePr/>
      </xdr:nvGraphicFramePr>
      <xdr:xfrm>
        <a:off x="180975" y="5657850"/>
        <a:ext cx="3419475" cy="2590800"/>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33</xdr:row>
      <xdr:rowOff>9525</xdr:rowOff>
    </xdr:from>
    <xdr:to>
      <xdr:col>9</xdr:col>
      <xdr:colOff>942975</xdr:colOff>
      <xdr:row>48</xdr:row>
      <xdr:rowOff>19050</xdr:rowOff>
    </xdr:to>
    <xdr:graphicFrame>
      <xdr:nvGraphicFramePr>
        <xdr:cNvPr id="4" name="グラフ 18"/>
        <xdr:cNvGraphicFramePr/>
      </xdr:nvGraphicFramePr>
      <xdr:xfrm>
        <a:off x="3962400" y="5667375"/>
        <a:ext cx="3505200" cy="2581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15"/>
  <sheetViews>
    <sheetView tabSelected="1" zoomScalePageLayoutView="0" workbookViewId="0" topLeftCell="A1">
      <selection activeCell="B2" sqref="B2:C2"/>
    </sheetView>
  </sheetViews>
  <sheetFormatPr defaultColWidth="9.00390625" defaultRowHeight="13.5"/>
  <cols>
    <col min="2" max="2" width="19.50390625" style="0" bestFit="1" customWidth="1"/>
    <col min="3" max="3" width="74.75390625" style="0" customWidth="1"/>
  </cols>
  <sheetData>
    <row r="2" spans="1:3" ht="28.5" customHeight="1">
      <c r="A2" s="70" t="s">
        <v>59</v>
      </c>
      <c r="B2" s="73" t="s">
        <v>58</v>
      </c>
      <c r="C2" s="73"/>
    </row>
    <row r="5" spans="1:3" ht="13.5">
      <c r="A5" s="71" t="s">
        <v>60</v>
      </c>
      <c r="B5" s="74" t="s">
        <v>57</v>
      </c>
      <c r="C5" s="74"/>
    </row>
    <row r="6" spans="2:3" ht="13.5">
      <c r="B6" s="54" t="s">
        <v>53</v>
      </c>
      <c r="C6" s="54" t="s">
        <v>54</v>
      </c>
    </row>
    <row r="7" spans="2:3" ht="13.5">
      <c r="B7" s="6" t="s">
        <v>44</v>
      </c>
      <c r="C7" s="6" t="s">
        <v>55</v>
      </c>
    </row>
    <row r="8" spans="2:3" ht="13.5">
      <c r="B8" s="6" t="s">
        <v>46</v>
      </c>
      <c r="C8" s="6" t="s">
        <v>56</v>
      </c>
    </row>
    <row r="9" spans="2:3" ht="15.75">
      <c r="B9" s="6" t="s">
        <v>71</v>
      </c>
      <c r="C9" s="6" t="s">
        <v>73</v>
      </c>
    </row>
    <row r="10" spans="2:3" ht="13.5">
      <c r="B10" s="6" t="s">
        <v>43</v>
      </c>
      <c r="C10" s="6" t="s">
        <v>72</v>
      </c>
    </row>
    <row r="11" spans="2:3" ht="13.5">
      <c r="B11" s="6" t="s">
        <v>62</v>
      </c>
      <c r="C11" s="6" t="s">
        <v>69</v>
      </c>
    </row>
    <row r="12" spans="2:3" ht="13.5">
      <c r="B12" s="6" t="s">
        <v>61</v>
      </c>
      <c r="C12" s="6" t="s">
        <v>70</v>
      </c>
    </row>
    <row r="14" spans="1:3" ht="13.5">
      <c r="A14" s="71" t="s">
        <v>60</v>
      </c>
      <c r="B14" s="73" t="s">
        <v>64</v>
      </c>
      <c r="C14" s="73"/>
    </row>
    <row r="15" spans="1:3" ht="41.25" customHeight="1">
      <c r="A15" s="70" t="s">
        <v>60</v>
      </c>
      <c r="B15" s="75" t="s">
        <v>65</v>
      </c>
      <c r="C15" s="75"/>
    </row>
  </sheetData>
  <sheetProtection/>
  <mergeCells count="4">
    <mergeCell ref="B2:C2"/>
    <mergeCell ref="B5:C5"/>
    <mergeCell ref="B14:C14"/>
    <mergeCell ref="B15:C1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F104"/>
  <sheetViews>
    <sheetView zoomScalePageLayoutView="0" workbookViewId="0" topLeftCell="A1">
      <selection activeCell="M9" sqref="M9"/>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3.53068165657085</v>
      </c>
      <c r="F2" s="36">
        <f>SUM(F5:F104)</f>
        <v>2.858068345736146</v>
      </c>
    </row>
    <row r="3" spans="2:6" ht="13.5">
      <c r="B3" s="27" t="s">
        <v>8</v>
      </c>
      <c r="C3" s="29"/>
      <c r="E3" s="27" t="s">
        <v>8</v>
      </c>
      <c r="F3" s="27"/>
    </row>
    <row r="4" spans="2:6" s="28" customFormat="1" ht="13.5">
      <c r="B4" s="28" t="s">
        <v>34</v>
      </c>
      <c r="C4" s="30" t="s">
        <v>35</v>
      </c>
      <c r="E4" s="28" t="s">
        <v>34</v>
      </c>
      <c r="F4" s="28" t="s">
        <v>35</v>
      </c>
    </row>
    <row r="5" spans="2:6" ht="13.5">
      <c r="B5" s="26">
        <f>EXP('リスク定義'!$N$6*('目標の分布'!B4^2-'リスク定義'!$P$6^2)+'リスク定義'!$O$6*('目標の分布'!B4-'リスク定義'!$P$6))</f>
        <v>1.7112648920116804</v>
      </c>
      <c r="C5" s="3">
        <f>'目標の分布'!C4*B5</f>
        <v>2.1567486379738716E-05</v>
      </c>
      <c r="E5" s="26">
        <f>EXP('リスク定義'!$N$17*('目標の分布'!E4^2-'リスク定義'!$P$17^2)+'リスク定義'!$O$17*('目標の分布'!E4-'リスク定義'!$P$17))</f>
        <v>1.5139445053239862</v>
      </c>
      <c r="F5" s="3">
        <f>'目標の分布'!F4*E5</f>
        <v>1.9080609700273376E-05</v>
      </c>
    </row>
    <row r="6" spans="2:6" ht="13.5">
      <c r="B6" s="26">
        <f>EXP('リスク定義'!$N$6*('目標の分布'!B5^2-'リスク定義'!$P$6^2)+'リスク定義'!$O$6*('目標の分布'!B5-'リスク定義'!$P$6))</f>
        <v>1.7359287278336506</v>
      </c>
      <c r="C6" s="3">
        <f>'目標の分布'!C5*B6</f>
        <v>2.9932047709869784E-05</v>
      </c>
      <c r="E6" s="26">
        <f>EXP('リスク定義'!$N$17*('目標の分布'!E5^2-'リスク定義'!$P$17^2)+'リスク定義'!$O$17*('目標の分布'!E5-'リスク定義'!$P$17))</f>
        <v>1.5331228597120548</v>
      </c>
      <c r="F6" s="3">
        <f>'目標の分布'!F5*E6</f>
        <v>2.6435132875103993E-05</v>
      </c>
    </row>
    <row r="7" spans="2:6" ht="13.5">
      <c r="B7" s="26">
        <f>EXP('リスク定義'!$N$6*('目標の分布'!B6^2-'リスク定義'!$P$6^2)+'リスク定義'!$O$6*('目標の分布'!B6-'リスク定義'!$P$6))</f>
        <v>1.7609480345124664</v>
      </c>
      <c r="C7" s="3">
        <f>'目標の分布'!C6*B7</f>
        <v>4.127578251100569E-05</v>
      </c>
      <c r="E7" s="26">
        <f>EXP('リスク定義'!$N$17*('目標の分布'!E6^2-'リスク定義'!$P$17^2)+'リスク定義'!$O$17*('目標の分布'!E6-'リスク定義'!$P$17))</f>
        <v>1.5525441617615077</v>
      </c>
      <c r="F7" s="3">
        <f>'目標の分布'!F6*E7</f>
        <v>3.639089507677616E-05</v>
      </c>
    </row>
    <row r="8" spans="2:6" ht="13.5">
      <c r="B8" s="26">
        <f>EXP('リスク定義'!$N$6*('目標の分布'!B7^2-'リスク定義'!$P$6^2)+'リスク定義'!$O$6*('目標の分布'!B7-'リスク定義'!$P$6))</f>
        <v>1.786327935319746</v>
      </c>
      <c r="C8" s="3">
        <f>'目標の分布'!C7*B8</f>
        <v>5.6555675324875316E-05</v>
      </c>
      <c r="E8" s="26">
        <f>EXP('リスク定義'!$N$17*('目標の分布'!E7^2-'リスク定義'!$P$17^2)+'リスク定義'!$O$17*('目標の分布'!E7-'リスク定義'!$P$17))</f>
        <v>1.5722114890860435</v>
      </c>
      <c r="F8" s="3">
        <f>'目標の分布'!F7*E8</f>
        <v>4.977668476246115E-05</v>
      </c>
    </row>
    <row r="9" spans="2:6" ht="13.5">
      <c r="B9" s="26">
        <f>EXP('リスク定義'!$N$6*('目標の分布'!B8^2-'リスク定義'!$P$6^2)+'リスク定義'!$O$6*('目標の分布'!B8-'リスク定義'!$P$6))</f>
        <v>1.8120736273669504</v>
      </c>
      <c r="C9" s="3">
        <f>'目標の分布'!C8*B9</f>
        <v>7.699793192161268E-05</v>
      </c>
      <c r="E9" s="26">
        <f>EXP('リスク定義'!$N$17*('目標の分布'!E8^2-'リスク定義'!$P$17^2)+'リスク定義'!$O$17*('目標の分布'!E8-'リスク定義'!$P$17))</f>
        <v>1.592127958285971</v>
      </c>
      <c r="F9" s="3">
        <f>'目標の分布'!F8*E9</f>
        <v>6.765208559473864E-05</v>
      </c>
    </row>
    <row r="10" spans="2:6" ht="13.5">
      <c r="B10" s="26">
        <f>EXP('リスク定義'!$N$6*('目標の分布'!B9^2-'リスク定義'!$P$6^2)+'リスク定義'!$O$6*('目標の分布'!B9-'リスク定義'!$P$6))</f>
        <v>1.8381903826696098</v>
      </c>
      <c r="C10" s="3">
        <f>'目標の分布'!C9*B10</f>
        <v>0.00010416070719177987</v>
      </c>
      <c r="E10" s="26">
        <f>EXP('リスク定義'!$N$17*('目標の分布'!E9^2-'リスク定義'!$P$17^2)+'リスク定義'!$O$17*('目標の分布'!E9-'リスク定義'!$P$17))</f>
        <v>1.612296725442087</v>
      </c>
      <c r="F10" s="3">
        <f>'目標の分布'!F9*E10</f>
        <v>9.136048621968132E-05</v>
      </c>
    </row>
    <row r="11" spans="2:6" ht="13.5">
      <c r="B11" s="26">
        <f>EXP('リスク定義'!$N$6*('目標の分布'!B10^2-'リスク定義'!$P$6^2)+'リスク定義'!$O$6*('目標の分布'!B10-'リスク定義'!$P$6))</f>
        <v>1.8646835492268878</v>
      </c>
      <c r="C11" s="3">
        <f>'目標の分布'!C10*B11</f>
        <v>0.00014000732900957579</v>
      </c>
      <c r="E11" s="26">
        <f>EXP('リスク定義'!$N$17*('目標の分布'!E10^2-'リスク定義'!$P$17^2)+'リスク定義'!$O$17*('目標の分布'!E10-'リスク定義'!$P$17))</f>
        <v>1.632720986615804</v>
      </c>
      <c r="F11" s="3">
        <f>'目標の分布'!F10*E11</f>
        <v>0.00012259072293994925</v>
      </c>
    </row>
    <row r="12" spans="2:6" ht="13.5">
      <c r="B12" s="26">
        <f>EXP('リスク定義'!$N$6*('目標の分布'!B11^2-'リスク定義'!$P$6^2)+'リスク定義'!$O$6*('目標の分布'!B11-'リスク定義'!$P$6))</f>
        <v>1.8915585521167075</v>
      </c>
      <c r="C12" s="3">
        <f>'目標の分布'!C11*B12</f>
        <v>0.00018699053004973834</v>
      </c>
      <c r="E12" s="26">
        <f>EXP('リスク定義'!$N$17*('目標の分布'!E11^2-'リスク定義'!$P$17^2)+'リスク定義'!$O$17*('目標の分布'!E11-'リスク定義'!$P$17))</f>
        <v>1.6534039783556191</v>
      </c>
      <c r="F12" s="3">
        <f>'目標の分布'!F11*E12</f>
        <v>0.0001634476955276322</v>
      </c>
    </row>
    <row r="13" spans="2:6" ht="13.5">
      <c r="B13" s="26">
        <f>EXP('リスク定義'!$N$6*('目標の分布'!B12^2-'リスク定義'!$P$6^2)+'リスク定義'!$O$6*('目標の分布'!B12-'リスク定義'!$P$6))</f>
        <v>1.9188208946066576</v>
      </c>
      <c r="C13" s="3">
        <f>'目標の分布'!C12*B13</f>
        <v>0.00024814781006982914</v>
      </c>
      <c r="E13" s="26">
        <f>EXP('リスク定義'!$N$17*('目標の分布'!E12^2-'リスク定義'!$P$17^2)+'リスク定義'!$O$17*('目標の分布'!E12-'リスク定義'!$P$17))</f>
        <v>1.6743489782099967</v>
      </c>
      <c r="F13" s="3">
        <f>'目標の分布'!F12*E13</f>
        <v>0.00021653195115984764</v>
      </c>
    </row>
    <row r="14" spans="2:6" ht="13.5">
      <c r="B14" s="26">
        <f>EXP('リスク定義'!$N$6*('目標の分布'!B13^2-'リスク定義'!$P$6^2)+'リスク定義'!$O$6*('目標の分布'!B13-'リスク定義'!$P$6))</f>
        <v>1.9464761592809132</v>
      </c>
      <c r="C14" s="3">
        <f>'目標の分布'!C13*B14</f>
        <v>0.0003272075177312331</v>
      </c>
      <c r="E14" s="26">
        <f>EXP('リスク定義'!$N$17*('目標の分布'!E13^2-'リスク定義'!$P$17^2)+'リスク定義'!$O$17*('目標の分布'!E13-'リスク定義'!$P$17))</f>
        <v>1.6955593052467461</v>
      </c>
      <c r="F14" s="3">
        <f>'目標の分布'!F13*E14</f>
        <v>0.00028502776609441374</v>
      </c>
    </row>
    <row r="15" spans="2:6" ht="13.5">
      <c r="B15" s="26">
        <f>EXP('リスク定義'!$N$6*('目標の分布'!B14^2-'リスク定義'!$P$6^2)+'リスク定義'!$O$6*('目標の分布'!B14-'リスク定義'!$P$6))</f>
        <v>1.9745300091833957</v>
      </c>
      <c r="C15" s="3">
        <f>'目標の分布'!C14*B15</f>
        <v>0.0004287045491460983</v>
      </c>
      <c r="E15" s="26">
        <f>EXP('リスク定義'!$N$17*('目標の分布'!E14^2-'リスク定義'!$P$17^2)+'リスク定義'!$O$17*('目標の分布'!E14-'リスク定義'!$P$17))</f>
        <v>1.717038320578983</v>
      </c>
      <c r="F15" s="3">
        <f>'目標の分布'!F14*E15</f>
        <v>0.00037279865875262816</v>
      </c>
    </row>
    <row r="16" spans="2:6" ht="13.5">
      <c r="B16" s="26">
        <f>EXP('リスク定義'!$N$6*('目標の分布'!B15^2-'リスク定義'!$P$6^2)+'リスク定義'!$O$6*('目標の分布'!B15-'リスク定義'!$P$6))</f>
        <v>2.00298818897741</v>
      </c>
      <c r="C16" s="3">
        <f>'目標の分布'!C15*B16</f>
        <v>0.0005581037022232805</v>
      </c>
      <c r="E16" s="26">
        <f>EXP('リスク定義'!$N$17*('目標の分布'!E15^2-'リスク定義'!$P$17^2)+'リスク定義'!$O$17*('目標の分布'!E15-'リスク定義'!$P$17))</f>
        <v>1.7387894278977485</v>
      </c>
      <c r="F16" s="3">
        <f>'目標の分布'!F15*E16</f>
        <v>0.0004844885368953981</v>
      </c>
    </row>
    <row r="17" spans="2:6" ht="13.5">
      <c r="B17" s="26">
        <f>EXP('リスク定義'!$N$6*('目標の分布'!B16^2-'リスク定義'!$P$6^2)+'リスク定義'!$O$6*('目標の分布'!B16-'リスク定義'!$P$6))</f>
        <v>2.0318565261219943</v>
      </c>
      <c r="C17" s="3">
        <f>'目標の分布'!C16*B17</f>
        <v>0.0007219277033535975</v>
      </c>
      <c r="E17" s="26">
        <f>EXP('リスク定義'!$N$17*('目標の分布'!E16^2-'リスク定義'!$P$17^2)+'リスク定義'!$O$17*('目標の分布'!E16-'リスク定義'!$P$17))</f>
        <v>1.7608160740113812</v>
      </c>
      <c r="F17" s="3">
        <f>'目標の分布'!F16*E17</f>
        <v>0.0006256258195382062</v>
      </c>
    </row>
    <row r="18" spans="2:6" ht="13.5">
      <c r="B18" s="26">
        <f>EXP('リスク定義'!$N$6*('目標の分布'!B17^2-'リスク定義'!$P$6^2)+'リスク定義'!$O$6*('目標の分布'!B17-'リスク定義'!$P$6))</f>
        <v>2.0611409320652263</v>
      </c>
      <c r="C18" s="3">
        <f>'目標の分布'!C17*B18</f>
        <v>0.0009278857504328265</v>
      </c>
      <c r="E18" s="26">
        <f>EXP('リスク定義'!$N$17*('目標の分布'!E17^2-'リスク定義'!$P$17^2)+'リスク定義'!$O$17*('目標の分布'!E17-'リスク定義'!$P$17))</f>
        <v>1.7831217493917155</v>
      </c>
      <c r="F18" s="3">
        <f>'目標の分布'!F17*E18</f>
        <v>0.0008027268959670728</v>
      </c>
    </row>
    <row r="19" spans="2:6" ht="13.5">
      <c r="B19" s="26">
        <f>EXP('リスク定義'!$N$6*('目標の分布'!B18^2-'リスク定義'!$P$6^2)+'リスク定義'!$O$6*('目標の分布'!B18-'リスク定義'!$P$6))</f>
        <v>2.0908474034547258</v>
      </c>
      <c r="C19" s="3">
        <f>'目標の分布'!C18*B19</f>
        <v>0.0011849971235657797</v>
      </c>
      <c r="E19" s="26">
        <f>EXP('リスク定義'!$N$17*('目標の分布'!E18^2-'リスク定義'!$P$17^2)+'リスク定義'!$O$17*('目標の分布'!E18-'リスク定義'!$P$17))</f>
        <v>1.8057099887272048</v>
      </c>
      <c r="F19" s="3">
        <f>'目標の分布'!F18*E19</f>
        <v>0.001023394217626879</v>
      </c>
    </row>
    <row r="20" spans="2:6" ht="13.5">
      <c r="B20" s="26">
        <f>EXP('リスク定義'!$N$6*('目標の分布'!B19^2-'リスク定義'!$P$6^2)+'リスク定義'!$O$6*('目標の分布'!B19-'リスク定義'!$P$6))</f>
        <v>2.1209820233656025</v>
      </c>
      <c r="C20" s="3">
        <f>'目標の分布'!C19*B20</f>
        <v>0.0015037030498544922</v>
      </c>
      <c r="E20" s="26">
        <f>EXP('リスク定義'!$N$17*('目標の分布'!E19^2-'リスク定義'!$P$17^2)+'リスク定義'!$O$17*('目標の分布'!E19-'リスク定義'!$P$17))</f>
        <v>1.8285843714830472</v>
      </c>
      <c r="F20" s="3">
        <f>'目標の分布'!F19*E20</f>
        <v>0.0012964032066392142</v>
      </c>
    </row>
    <row r="21" spans="2:6" ht="13.5">
      <c r="B21" s="26">
        <f>EXP('リスク定義'!$N$6*('目標の分布'!B20^2-'リスク定義'!$P$6^2)+'リスク定義'!$O$6*('目標の分布'!B20-'リスク定義'!$P$6))</f>
        <v>2.151550962546108</v>
      </c>
      <c r="C21" s="3">
        <f>'目標の分布'!C20*B21</f>
        <v>0.0018959586388571025</v>
      </c>
      <c r="E21" s="26">
        <f>EXP('リスク定義'!$N$17*('目標の分布'!E20^2-'リスク定義'!$P$17^2)+'リスク定義'!$O$17*('目標の分布'!E20-'リスク定義'!$P$17))</f>
        <v>1.8517485224684103</v>
      </c>
      <c r="F21" s="3">
        <f>'目標の分布'!F20*E21</f>
        <v>0.001631771066212711</v>
      </c>
    </row>
    <row r="22" spans="2:6" ht="13.5">
      <c r="B22" s="26">
        <f>EXP('リスク定義'!$N$6*('目標の分布'!B21^2-'リスク定義'!$P$6^2)+'リスク定義'!$O$6*('目標の分布'!B21-'リスク定義'!$P$6))</f>
        <v>2.182560480681233</v>
      </c>
      <c r="C22" s="3">
        <f>'目標の分布'!C21*B22</f>
        <v>0.0023752954180361464</v>
      </c>
      <c r="E22" s="26">
        <f>EXP('リスク定義'!$N$17*('目標の分布'!E21^2-'リスク定義'!$P$17^2)+'リスク定義'!$O$17*('目標の分布'!E21-'リスク定義'!$P$17))</f>
        <v>1.875206112410838</v>
      </c>
      <c r="F22" s="3">
        <f>'目標の分布'!F21*E22</f>
        <v>0.0020407995682632926</v>
      </c>
    </row>
    <row r="23" spans="2:6" ht="13.5">
      <c r="B23" s="26">
        <f>EXP('リスク定義'!$N$6*('目標の分布'!B22^2-'リスク定義'!$P$6^2)+'リスク定義'!$O$6*('目標の分布'!B22-'リスク定義'!$P$6))</f>
        <v>2.214016927674522</v>
      </c>
      <c r="C23" s="3">
        <f>'目標の分布'!C22*B23</f>
        <v>0.0029568438990830626</v>
      </c>
      <c r="E23" s="26">
        <f>EXP('リスク定義'!$N$17*('目標の分布'!E22^2-'リスク定義'!$P$17^2)+'リスク定義'!$O$17*('目標の分布'!E22-'リスク定義'!$P$17))</f>
        <v>1.8989608585379365</v>
      </c>
      <c r="F23" s="3">
        <f>'目標の分布'!F22*E23</f>
        <v>0.0025360830619587773</v>
      </c>
    </row>
    <row r="24" spans="2:6" ht="13.5">
      <c r="B24" s="26">
        <f>EXP('リスク定義'!$N$6*('目標の分布'!B23^2-'リスク定義'!$P$6^2)+'リスク定義'!$O$6*('目標の分布'!B23-'リスク定義'!$P$6))</f>
        <v>2.24592674494836</v>
      </c>
      <c r="C24" s="3">
        <f>'目標の分布'!C23*B24</f>
        <v>0.003657304818448861</v>
      </c>
      <c r="E24" s="26">
        <f>EXP('リスク定義'!$N$17*('目標の分布'!E23^2-'リスク定義'!$P$17^2)+'リスク定義'!$O$17*('目標の分布'!E23-'リスク定義'!$P$17))</f>
        <v>1.9230165251664288</v>
      </c>
      <c r="F24" s="3">
        <f>'目標の分布'!F23*E24</f>
        <v>0.0031314723952003713</v>
      </c>
    </row>
    <row r="25" spans="2:6" ht="13.5">
      <c r="B25" s="26">
        <f>EXP('リスク定義'!$N$6*('目標の分布'!B24^2-'リスク定義'!$P$6^2)+'リスク定義'!$O$6*('目標の分布'!B24-'リスク定義'!$P$6))</f>
        <v>2.2782964667630003</v>
      </c>
      <c r="C25" s="3">
        <f>'目標の分布'!C24*B25</f>
        <v>0.0044948573512036795</v>
      </c>
      <c r="E25" s="26">
        <f>EXP('リスク定義'!$N$17*('目標の分布'!E24^2-'リスク定義'!$P$17^2)+'リスク定義'!$O$17*('目標の分布'!E24-'リスク定義'!$P$17))</f>
        <v>1.9473769242986687</v>
      </c>
      <c r="F25" s="3">
        <f>'目標の分布'!F24*E25</f>
        <v>0.0038419852777916673</v>
      </c>
    </row>
    <row r="26" spans="2:6" ht="13.5">
      <c r="B26" s="26">
        <f>EXP('リスク定義'!$N$6*('目標の分布'!B25^2-'リスク定義'!$P$6^2)+'リスク定義'!$O$6*('目標の分布'!B25-'リスク定義'!$P$6))</f>
        <v>2.311132721554601</v>
      </c>
      <c r="C26" s="3">
        <f>'目標の分布'!C25*B26</f>
        <v>0.005488992831775195</v>
      </c>
      <c r="E26" s="26">
        <f>EXP('リスク定義'!$N$17*('目標の分布'!E25^2-'リスク定義'!$P$17^2)+'リスク定義'!$O$17*('目標の分布'!E25-'リスク定義'!$P$17))</f>
        <v>1.9720459162267145</v>
      </c>
      <c r="F26" s="3">
        <f>'目標の分布'!F25*E26</f>
        <v>0.004683653949055219</v>
      </c>
    </row>
    <row r="27" spans="2:6" ht="13.5">
      <c r="B27" s="26">
        <f>EXP('リスク定義'!$N$6*('目標の分布'!B26^2-'リスク定義'!$P$6^2)+'リスク定義'!$O$6*('目標の分布'!B26-'リスク定義'!$P$6))</f>
        <v>2.344442233292552</v>
      </c>
      <c r="C27" s="3">
        <f>'目標の分布'!C26*B27</f>
        <v>0.006660263456436847</v>
      </c>
      <c r="E27" s="26">
        <f>EXP('リスク定義'!$N$17*('目標の分布'!E26^2-'リスク定義'!$P$17^2)+'リスク定義'!$O$17*('目標の分布'!E26-'リスク定義'!$P$17))</f>
        <v>1.997027410144053</v>
      </c>
      <c r="F27" s="3">
        <f>'目標の分布'!F26*E27</f>
        <v>0.0056733019446614675</v>
      </c>
    </row>
    <row r="28" spans="2:6" ht="13.5">
      <c r="B28" s="26">
        <f>EXP('リスク定義'!$N$6*('目標の分布'!B27^2-'リスク定義'!$P$6^2)+'リスク定義'!$O$6*('目標の分布'!B27-'リスク定義'!$P$6))</f>
        <v>2.378231822856355</v>
      </c>
      <c r="C28" s="3">
        <f>'目標の分布'!C27*B28</f>
        <v>0.008029937200136814</v>
      </c>
      <c r="E28" s="26">
        <f>EXP('リスク定義'!$N$17*('目標の分布'!E27^2-'リスク定義'!$P$17^2)+'リスク定義'!$O$17*('目標の分布'!E27-'リスク定義'!$P$17))</f>
        <v>2.0223253647650736</v>
      </c>
      <c r="F28" s="3">
        <f>'目標の分布'!F27*E28</f>
        <v>0.0068282433702377306</v>
      </c>
    </row>
    <row r="29" spans="2:6" ht="13.5">
      <c r="B29" s="26">
        <f>EXP('リスク定義'!$N$6*('目標の分布'!B28^2-'リスク定義'!$P$6^2)+'リスク定義'!$O$6*('目標の分布'!B28-'リスク定義'!$P$6))</f>
        <v>2.4125084094323586</v>
      </c>
      <c r="C29" s="3">
        <f>'目標の分布'!C28*B29</f>
        <v>0.0096195528321755</v>
      </c>
      <c r="E29" s="26">
        <f>EXP('リスク定義'!$N$17*('目標の分布'!E28^2-'リスク定義'!$P$17^2)+'リスク定義'!$O$17*('目標の分布'!E28-'リスク定義'!$P$17))</f>
        <v>2.0479437889523884</v>
      </c>
      <c r="F29" s="3">
        <f>'目標の分布'!F28*E29</f>
        <v>0.008165900437125692</v>
      </c>
    </row>
    <row r="30" spans="2:6" ht="13.5">
      <c r="B30" s="26">
        <f>EXP('リスク定義'!$N$6*('目標の分布'!B29^2-'リスク定義'!$P$6^2)+'リスク定義'!$O$6*('目標の分布'!B29-'リスク定義'!$P$6))</f>
        <v>2.447279011930616</v>
      </c>
      <c r="C30" s="3">
        <f>'目標の分布'!C29*B30</f>
        <v>0.01145037249406913</v>
      </c>
      <c r="E30" s="26">
        <f>EXP('リスク定義'!$N$17*('目標の分布'!E29^2-'リスク定義'!$P$17^2)+'リスク定義'!$O$17*('目標の分布'!E29-'リスク定義'!$P$17))</f>
        <v>2.073886742352102</v>
      </c>
      <c r="F30" s="3">
        <f>'目標の分布'!F29*E30</f>
        <v>0.009703338113339784</v>
      </c>
    </row>
    <row r="31" spans="2:6" ht="13.5">
      <c r="B31" s="26">
        <f>EXP('リスク定義'!$N$6*('目標の分布'!B30^2-'リスク定義'!$P$6^2)+'リスク定義'!$O$6*('目標の分布'!B30-'リスク定義'!$P$6))</f>
        <v>2.482550750422168</v>
      </c>
      <c r="C31" s="3">
        <f>'目標の分布'!C30*B31</f>
        <v>0.01354273378372677</v>
      </c>
      <c r="E31" s="26">
        <f>EXP('リスク定義'!$N$17*('目標の分布'!E30^2-'リスク定義'!$P$17^2)+'リスク定義'!$O$17*('目標の分布'!E30-'リスク定義'!$P$17))</f>
        <v>2.1001583360371257</v>
      </c>
      <c r="F31" s="3">
        <f>'目標の分布'!F30*E31</f>
        <v>0.011456718556021006</v>
      </c>
    </row>
    <row r="32" spans="2:6" ht="13.5">
      <c r="B32" s="26">
        <f>EXP('リスク定義'!$N$6*('目標の分布'!B31^2-'リスク定義'!$P$6^2)+'リスク定義'!$O$6*('目標の分布'!B31-'リスク定義'!$P$6))</f>
        <v>2.518330847597038</v>
      </c>
      <c r="C32" s="3">
        <f>'目標の分布'!C31*B32</f>
        <v>0.01591530857966463</v>
      </c>
      <c r="E32" s="26">
        <f>EXP('リスク定義'!$N$17*('目標の分布'!E31^2-'リスク定義'!$P$17^2)+'リスク定義'!$O$17*('目標の分布'!E31-'リスク定義'!$P$17))</f>
        <v>2.126762733158641</v>
      </c>
      <c r="F32" s="3">
        <f>'目標の分布'!F31*E32</f>
        <v>0.013440682429096996</v>
      </c>
    </row>
    <row r="33" spans="2:6" ht="13.5">
      <c r="B33" s="26">
        <f>EXP('リスク定義'!$N$6*('目標の分布'!B32^2-'リスク定義'!$P$6^2)+'リスク定義'!$O$6*('目標の分布'!B32-'リスク定義'!$P$6))</f>
        <v>2.5546266302432423</v>
      </c>
      <c r="C33" s="3">
        <f>'目標の分布'!C32*B33</f>
        <v>0.018584281768939812</v>
      </c>
      <c r="E33" s="26">
        <f>EXP('リスク定義'!$N$17*('目標の分布'!E32^2-'リスク定義'!$P$17^2)+'リスク定義'!$O$17*('目標の分布'!E32-'リスク定義'!$P$17))</f>
        <v>2.153704149605822</v>
      </c>
      <c r="F33" s="3">
        <f>'目標の分布'!F32*E33</f>
        <v>0.015667669118206308</v>
      </c>
    </row>
    <row r="34" spans="2:6" ht="13.5">
      <c r="B34" s="26">
        <f>EXP('リスク定義'!$N$6*('目標の分布'!B33^2-'リスク定義'!$P$6^2)+'リスク定義'!$O$6*('目標の分布'!B33-'リスク定義'!$P$6))</f>
        <v>2.591445530747117</v>
      </c>
      <c r="C34" s="3">
        <f>'目標の分布'!C33*B34</f>
        <v>0.021562469366865223</v>
      </c>
      <c r="E34" s="26">
        <f>EXP('リスク定義'!$N$17*('目標の分布'!E33^2-'リスク定義'!$P$17^2)+'リスク定義'!$O$17*('目標の分布'!E33-'リスク定義'!$P$17))</f>
        <v>2.1809868546739013</v>
      </c>
      <c r="F34" s="3">
        <f>'目標の分布'!F33*E34</f>
        <v>0.018147193018517218</v>
      </c>
    </row>
    <row r="35" spans="2:6" ht="13.5">
      <c r="B35" s="26">
        <f>EXP('リスク定義'!$N$6*('目標の分布'!B34^2-'リスク定義'!$P$6^2)+'リスク定義'!$O$6*('目標の分布'!B34-'リスク定義'!$P$6))</f>
        <v>2.6287950886152682</v>
      </c>
      <c r="C35" s="3">
        <f>'目標の分布'!C34*B35</f>
        <v>0.02485840191560299</v>
      </c>
      <c r="E35" s="26">
        <f>EXP('リスク定義'!$N$17*('目標の分布'!E34^2-'リスク定義'!$P$17^2)+'リスク定義'!$O$17*('目標の分布'!E34-'リスク定義'!$P$17))</f>
        <v>2.208615171740717</v>
      </c>
      <c r="F35" s="3">
        <f>'目標の分布'!F34*E35</f>
        <v>0.020885098216213302</v>
      </c>
    </row>
    <row r="36" spans="2:6" ht="13.5">
      <c r="B36" s="26">
        <f>EXP('リスク定義'!$N$6*('目標の分布'!B35^2-'リスク定義'!$P$6^2)+'リスク定義'!$O$6*('目標の分布'!B35-'リスク定義'!$P$6))</f>
        <v>2.6666829520184554</v>
      </c>
      <c r="C36" s="3">
        <f>'目標の分布'!C35*B36</f>
        <v>0.028475405139477307</v>
      </c>
      <c r="E36" s="26">
        <f>EXP('リスク定義'!$N$17*('目標の分布'!E35^2-'リスク定義'!$P$17^2)+'リスク定義'!$O$17*('目標の分布'!E35-'リスク定義'!$P$17))</f>
        <v>2.236593478951815</v>
      </c>
      <c r="F36" s="3">
        <f>'目標の分布'!F35*E36</f>
        <v>0.023882818689510612</v>
      </c>
    </row>
    <row r="37" spans="2:6" ht="13.5">
      <c r="B37" s="26">
        <f>EXP('リスク定義'!$N$6*('目標の分布'!B36^2-'リスク定義'!$P$6^2)+'リスク定義'!$O$6*('目標の分布'!B36-'リスク定義'!$P$6))</f>
        <v>2.7051168793577305</v>
      </c>
      <c r="C37" s="3">
        <f>'目標の分布'!C36*B37</f>
        <v>0.032410715188765656</v>
      </c>
      <c r="E37" s="26">
        <f>EXP('リスク定義'!$N$17*('目標の分布'!E36^2-'リスク定義'!$P$17^2)+'リスク定義'!$O$17*('目標の分布'!E36-'リスク定義'!$P$17))</f>
        <v>2.264926209914237</v>
      </c>
      <c r="F37" s="3">
        <f>'目標の分布'!F36*E37</f>
        <v>0.027136675266515572</v>
      </c>
    </row>
    <row r="38" spans="2:6" ht="13.5">
      <c r="B38" s="26">
        <f>EXP('リスク定義'!$N$6*('目標の分布'!B37^2-'リスク定義'!$P$6^2)+'リスク定義'!$O$6*('目標の分布'!B37-'リスク定義'!$P$6))</f>
        <v>2.7441047408531465</v>
      </c>
      <c r="C38" s="3">
        <f>'目標の分布'!C37*B38</f>
        <v>0.03665466997123673</v>
      </c>
      <c r="E38" s="26">
        <f>EXP('リスク定義'!$N$17*('目標の分布'!E37^2-'リスク定義'!$P$17^2)+'リスク定義'!$O$17*('目標の分布'!E37-'リスク定義'!$P$17))</f>
        <v>2.293617854399095</v>
      </c>
      <c r="F38" s="3">
        <f>'目標の分布'!F37*E38</f>
        <v>0.030637243630502457</v>
      </c>
    </row>
    <row r="39" spans="2:6" ht="13.5">
      <c r="B39" s="26">
        <f>EXP('リスク定義'!$N$6*('目標の分布'!B38^2-'リスク定義'!$P$6^2)+'リスク定義'!$O$6*('目標の分布'!B38-'リスク定義'!$P$6))</f>
        <v>2.783654520155362</v>
      </c>
      <c r="C39" s="3">
        <f>'目標の分布'!C38*B39</f>
        <v>0.04119002061147618</v>
      </c>
      <c r="E39" s="26">
        <f>EXP('リスク定義'!$N$17*('目標の分布'!E38^2-'リスク定義'!$P$17^2)+'リスク定義'!$O$17*('目標の分布'!E38-'リスク定義'!$P$17))</f>
        <v>2.322672959053049</v>
      </c>
      <c r="F39" s="3">
        <f>'目標の分布'!F38*E39</f>
        <v>0.03436882930852138</v>
      </c>
    </row>
    <row r="40" spans="2:6" ht="13.5">
      <c r="B40" s="26">
        <f>EXP('リスク定義'!$N$6*('目標の分布'!B39^2-'リスク定義'!$P$6^2)+'リスク定義'!$O$6*('目標の分布'!B39-'リスク定義'!$P$6))</f>
        <v>2.8237743159804776</v>
      </c>
      <c r="C40" s="3">
        <f>'目標の分布'!C39*B40</f>
        <v>0.045991407595362126</v>
      </c>
      <c r="E40" s="26">
        <f>EXP('リスク定義'!$N$17*('目標の分布'!E39^2-'リスク定義'!$P$17^2)+'リスク定義'!$O$17*('目標の分布'!E39-'リスク定義'!$P$17))</f>
        <v>2.3520961281187938</v>
      </c>
      <c r="F40" s="3">
        <f>'目標の分布'!F39*E40</f>
        <v>0.03830908550998104</v>
      </c>
    </row>
    <row r="41" spans="2:6" ht="13.5">
      <c r="B41" s="26">
        <f>EXP('リスク定義'!$N$6*('目標の分布'!B40^2-'リスク定義'!$P$6^2)+'リスク定義'!$O$6*('目標の分布'!B40-'リスク定義'!$P$6))</f>
        <v>2.86447234376843</v>
      </c>
      <c r="C41" s="3">
        <f>'目標の分布'!C40*B41</f>
        <v>0.05102504433382449</v>
      </c>
      <c r="E41" s="26">
        <f>EXP('リスク定義'!$N$17*('目標の分布'!E40^2-'リスク定義'!$P$17^2)+'リスク定義'!$O$17*('目標の分布'!E40-'リスク定義'!$P$17))</f>
        <v>2.381892024164675</v>
      </c>
      <c r="F41" s="3">
        <f>'目標の分布'!F40*E41</f>
        <v>0.04242880766357677</v>
      </c>
    </row>
    <row r="42" spans="2:6" ht="13.5">
      <c r="B42" s="26">
        <f>EXP('リスク定義'!$N$6*('目標の分布'!B41^2-'リスク定義'!$P$6^2)+'リスク定義'!$O$6*('目標の分布'!B41-'リスク定義'!$P$6))</f>
        <v>2.905756937365291</v>
      </c>
      <c r="C42" s="3">
        <f>'目標の分布'!C41*B42</f>
        <v>0.05624864651365301</v>
      </c>
      <c r="E42" s="26">
        <f>EXP('リスク定義'!$N$17*('目標の分布'!E41^2-'リスク定義'!$P$17^2)+'リスク定義'!$O$17*('目標の分布'!E41-'リスク定義'!$P$17))</f>
        <v>2.4120653688235456</v>
      </c>
      <c r="F42" s="3">
        <f>'目標の分布'!F41*E42</f>
        <v>0.0466919343989587</v>
      </c>
    </row>
    <row r="43" spans="2:6" ht="13.5">
      <c r="B43" s="26">
        <f>EXP('リスク定義'!$N$6*('目標の分布'!B42^2-'リスク定義'!$P$6^2)+'リスク定義'!$O$6*('目標の分布'!B42-'リスク定義'!$P$6))</f>
        <v>2.947636550729812</v>
      </c>
      <c r="C43" s="3">
        <f>'目標の分布'!C42*B43</f>
        <v>0.06161163863566882</v>
      </c>
      <c r="E43" s="26">
        <f>EXP('リスク定義'!$N$17*('目標の分布'!E42^2-'リスク定義'!$P$17^2)+'リスク定義'!$O$17*('目標の分布'!E42-'リスク定義'!$P$17))</f>
        <v>2.4426209435409856</v>
      </c>
      <c r="F43" s="3">
        <f>'目標の分布'!F42*E43</f>
        <v>0.05105577852198314</v>
      </c>
    </row>
    <row r="44" spans="2:6" ht="13.5">
      <c r="B44" s="26">
        <f>EXP('リスク定義'!$N$6*('目標の分布'!B43^2-'リスク定義'!$P$6^2)+'リスク定義'!$O$6*('目標の分布'!B43-'リスク定義'!$P$6))</f>
        <v>2.990119759664564</v>
      </c>
      <c r="C44" s="3">
        <f>'目標の分布'!C43*B44</f>
        <v>0.0670556596815422</v>
      </c>
      <c r="E44" s="26">
        <f>EXP('リスク定義'!$N$17*('目標の分布'!E43^2-'リスク定義'!$P$17^2)+'リスク定義'!$O$17*('目標の分布'!E43-'リスク定義'!$P$17))</f>
        <v>2.4735635903329976</v>
      </c>
      <c r="F44" s="3">
        <f>'目標の分布'!F43*E44</f>
        <v>0.055471503366350206</v>
      </c>
    </row>
    <row r="45" spans="2:6" ht="13.5">
      <c r="B45" s="26">
        <f>EXP('リスク定義'!$N$6*('目標の分布'!B44^2-'リスク定義'!$P$6^2)+'リスク定義'!$O$6*('目標の分布'!B44-'リスク定義'!$P$6))</f>
        <v>3.0332152635720284</v>
      </c>
      <c r="C45" s="3">
        <f>'目標の分布'!C44*B45</f>
        <v>0.07251537818859581</v>
      </c>
      <c r="E45" s="26">
        <f>EXP('リスク定義'!$N$17*('目標の分布'!E44^2-'リスク定義'!$P$17^2)+'リスク定義'!$O$17*('目標の分布'!E44-'リスク定義'!$P$17))</f>
        <v>2.5048982125532997</v>
      </c>
      <c r="F45" s="3">
        <f>'目標の分布'!F44*E45</f>
        <v>0.059884850043030055</v>
      </c>
    </row>
    <row r="46" spans="2:6" ht="13.5">
      <c r="B46" s="26">
        <f>EXP('リスク定義'!$N$6*('目標の分布'!B45^2-'リスク定義'!$P$6^2)+'リスク定義'!$O$6*('目標の分布'!B45-'リスク定義'!$P$6))</f>
        <v>3.0769318872359954</v>
      </c>
      <c r="C46" s="3">
        <f>'目標の分布'!C45*B46</f>
        <v>0.07791961361403513</v>
      </c>
      <c r="E46" s="26">
        <f>EXP('リスク定義'!$N$17*('目標の分布'!E45^2-'リスク定義'!$P$17^2)+'リスク定義'!$O$17*('目標の分布'!E45-'リスク定義'!$P$17))</f>
        <v>2.5366297756703418</v>
      </c>
      <c r="F46" s="3">
        <f>'目標の分布'!F45*E46</f>
        <v>0.06423710996724113</v>
      </c>
    </row>
    <row r="47" spans="2:6" ht="13.5">
      <c r="B47" s="26">
        <f>EXP('リスク定義'!$N$6*('目標の分布'!B46^2-'リスク定義'!$P$6^2)+'リスク定義'!$O$6*('目標の分布'!B46-'リスク定義'!$P$6))</f>
        <v>3.121278582628643</v>
      </c>
      <c r="C47" s="3">
        <f>'目標の分布'!C46*B47</f>
        <v>0.08319274636596262</v>
      </c>
      <c r="E47" s="26">
        <f>EXP('リスク定義'!$N$17*('目標の分布'!E46^2-'リスク定義'!$P$17^2)+'リスク定義'!$O$17*('目標の分布'!E46-'リスク定義'!$P$17))</f>
        <v>2.56876330805416</v>
      </c>
      <c r="F47" s="3">
        <f>'目標の分布'!F46*E47</f>
        <v>0.06846632516254504</v>
      </c>
    </row>
    <row r="48" spans="2:6" ht="13.5">
      <c r="B48" s="26">
        <f>EXP('リスク定義'!$N$6*('目標の分布'!B47^2-'リスク定義'!$P$6^2)+'リスク定義'!$O$6*('目標の分布'!B47-'リスク定義'!$P$6))</f>
        <v>3.166264430743652</v>
      </c>
      <c r="C48" s="3">
        <f>'目標の分布'!C47*B48</f>
        <v>0.0882563840309839</v>
      </c>
      <c r="E48" s="26">
        <f>EXP('リスク定義'!$N$17*('目標の分布'!E47^2-'リスク定義'!$P$17^2)+'リスク定義'!$O$17*('目標の分布'!E47-'リスク定義'!$P$17))</f>
        <v>2.601303901773206</v>
      </c>
      <c r="F48" s="3">
        <f>'目標の分布'!F47*E48</f>
        <v>0.07250868686361461</v>
      </c>
    </row>
    <row r="49" spans="2:6" ht="13.5">
      <c r="B49" s="26">
        <f>EXP('リスク定義'!$N$6*('目標の分布'!B48^2-'リスク定義'!$P$6^2)+'リスク定義'!$O$6*('目標の分布'!B48-'リスク定義'!$P$6))</f>
        <v>3.211898643455749</v>
      </c>
      <c r="C49" s="3">
        <f>'目標の分布'!C48*B49</f>
        <v>0.09303123698963407</v>
      </c>
      <c r="E49" s="26">
        <f>EXP('リスク定義'!$N$17*('目標の分布'!E48^2-'リスク定義'!$P$17^2)+'リスク定義'!$O$17*('目標の分布'!E48-'リスク定義'!$P$17))</f>
        <v>2.634256713401262</v>
      </c>
      <c r="F49" s="3">
        <f>'目標の分布'!F48*E49</f>
        <v>0.07630009156587003</v>
      </c>
    </row>
    <row r="50" spans="2:6" ht="13.5">
      <c r="B50" s="26">
        <f>EXP('リスク定義'!$N$6*('目標の分布'!B49^2-'リスク定義'!$P$6^2)+'リスク定義'!$O$6*('目標の分布'!B49-'リスク定義'!$P$6))</f>
        <v>3.258190565407047</v>
      </c>
      <c r="C50" s="3">
        <f>'目標の分布'!C49*B50</f>
        <v>0.09743914366917772</v>
      </c>
      <c r="E50" s="26">
        <f>EXP('リスク定義'!$N$17*('目標の分布'!E49^2-'リスク定義'!$P$17^2)+'リスク定義'!$O$17*('目標の分布'!E49-'リスク定義'!$P$17))</f>
        <v>2.6676269648345845</v>
      </c>
      <c r="F50" s="3">
        <f>'目標の分布'!F49*E50</f>
        <v>0.0797778036196042</v>
      </c>
    </row>
    <row r="51" spans="2:6" ht="13.5">
      <c r="B51" s="26">
        <f>EXP('リスク定義'!$N$6*('目標の分布'!B50^2-'リスク定義'!$P$6^2)+'リスク定義'!$O$6*('目標の分布'!B50-'リスク定義'!$P$6))</f>
        <v>3.3051496759205716</v>
      </c>
      <c r="C51" s="3">
        <f>'目標の分布'!C50*B51</f>
        <v>0.10140517500074198</v>
      </c>
      <c r="E51" s="26">
        <f>EXP('リスク定義'!$N$17*('目標の分布'!E50^2-'リスク定義'!$P$17^2)+'リスク定義'!$O$17*('目標の分布'!E50-'リスク定義'!$P$17))</f>
        <v>2.7014199441193942</v>
      </c>
      <c r="F51" s="3">
        <f>'目標の分布'!F50*E51</f>
        <v>0.08288216542194034</v>
      </c>
    </row>
    <row r="52" spans="2:6" ht="13.5">
      <c r="B52" s="26">
        <f>EXP('リスク定義'!$N$6*('目標の分布'!B51^2-'リスク定義'!$P$6^2)+'リスク定義'!$O$6*('目標の分布'!B51-'リスク定義'!$P$6))</f>
        <v>3.35278559094137</v>
      </c>
      <c r="C52" s="3">
        <f>'目標の分布'!C51*B52</f>
        <v>0.10485973999677427</v>
      </c>
      <c r="E52" s="26">
        <f>EXP('リスク定義'!$N$17*('目標の分布'!E51^2-'リスク定義'!$P$17^2)+'リスク定義'!$O$17*('目標の分布'!E51-'リスク定義'!$P$17))</f>
        <v>2.735641006289854</v>
      </c>
      <c r="F52" s="3">
        <f>'目標の分布'!F51*E52</f>
        <v>0.08555829081916524</v>
      </c>
    </row>
    <row r="53" spans="2:6" ht="13.5">
      <c r="B53" s="26">
        <f>EXP('リスク定義'!$N$6*('目標の分布'!B52^2-'リスク定義'!$P$6^2)+'リスク定義'!$O$6*('目標の分布'!B52-'リスク定義'!$P$6))</f>
        <v>3.40110806500559</v>
      </c>
      <c r="C53" s="3">
        <f>'目標の分布'!C52*B53</f>
        <v>0.10774061036725932</v>
      </c>
      <c r="E53" s="26">
        <f>EXP('リスク定義'!$N$17*('目標の分布'!E52^2-'リスク定義'!$P$17^2)+'リスク定義'!$O$17*('目標の分布'!E52-'リスク定義'!$P$17))</f>
        <v>2.7702955742166564</v>
      </c>
      <c r="F53" s="3">
        <f>'目標の分布'!F52*E53</f>
        <v>0.08775767495741983</v>
      </c>
    </row>
    <row r="54" spans="2:6" ht="13.5">
      <c r="B54" s="26">
        <f>EXP('リスク定義'!$N$6*('目標の分布'!B53^2-'リスク定義'!$P$6^2)+'リスク定義'!$O$6*('目標の分布'!B53-'リスク定義'!$P$6))</f>
        <v>3.4501269932379492</v>
      </c>
      <c r="C54" s="3">
        <f>'目標の分布'!C53*B54</f>
        <v>0.10999478216691842</v>
      </c>
      <c r="E54" s="26">
        <f>EXP('リスク定義'!$N$17*('目標の分布'!E53^2-'リスク定義'!$P$17^2)+'リスク定義'!$O$17*('目標の分布'!E53-'リスク定義'!$P$17))</f>
        <v>2.8053891394663646</v>
      </c>
      <c r="F54" s="3">
        <f>'目標の分布'!F53*E54</f>
        <v>0.08943965479932696</v>
      </c>
    </row>
    <row r="55" spans="2:6" ht="13.5">
      <c r="B55" s="26">
        <f>EXP('リスク定義'!$N$6*('目標の分布'!B54^2-'リスク定義'!$P$6^2)+'リスク定義'!$O$6*('目標の分布'!B54-'リスク定義'!$P$6))</f>
        <v>3.499852413377982</v>
      </c>
      <c r="C55" s="3">
        <f>'目標の分布'!C54*B55</f>
        <v>0.111580096784955</v>
      </c>
      <c r="E55" s="26">
        <f>EXP('リスク定義'!$N$17*('目標の分布'!E54^2-'リスク定義'!$P$17^2)+'リスク定義'!$O$17*('目標の分布'!E54-'リスク定義'!$P$17))</f>
        <v>2.84092726317164</v>
      </c>
      <c r="F55" s="3">
        <f>'目標の分布'!F54*E55</f>
        <v>0.09057265894185378</v>
      </c>
    </row>
    <row r="56" spans="2:6" ht="13.5">
      <c r="B56" s="26">
        <f>EXP('リスク定義'!$N$6*('目標の分布'!B55^2-'リスク定義'!$P$6^2)+'リスク定義'!$O$6*('目標の分布'!B55-'リスク定義'!$P$6))</f>
        <v>3.5502945078354955</v>
      </c>
      <c r="C56" s="3">
        <f>'目標の分布'!C55*B56</f>
        <v>0.11246655206090787</v>
      </c>
      <c r="E56" s="26">
        <f>EXP('リスク定義'!$N$17*('目標の分布'!E55^2-'リスク定義'!$P$17^2)+'リスク定義'!$O$17*('目標の分布'!E55-'リスク定義'!$P$17))</f>
        <v>2.8769155769124866</v>
      </c>
      <c r="F56" s="3">
        <f>'目標の分布'!F55*E56</f>
        <v>0.09113519309217213</v>
      </c>
    </row>
    <row r="57" spans="2:6" ht="13.5">
      <c r="B57" s="26">
        <f>EXP('リスク定義'!$N$6*('目標の分布'!B56^2-'リスク定義'!$P$6^2)+'リスク定義'!$O$6*('目標の分布'!B56-'リスク定義'!$P$6))</f>
        <v>3.6014636057756517</v>
      </c>
      <c r="C57" s="3">
        <f>'目標の分布'!C56*B57</f>
        <v>0.1126372465718718</v>
      </c>
      <c r="E57" s="26">
        <f>EXP('リスク定義'!$N$17*('目標の分布'!E56^2-'リスク定義'!$P$17^2)+'リスク定義'!$O$17*('目標の分布'!E56-'リスク定義'!$P$17))</f>
        <v>2.9133597836086724</v>
      </c>
      <c r="F57" s="3">
        <f>'目標の分布'!F56*E57</f>
        <v>0.09111651823237858</v>
      </c>
    </row>
    <row r="58" spans="2:6" ht="13.5">
      <c r="B58" s="26">
        <f>EXP('リスク定義'!$N$6*('目標の分布'!B57^2-'リスク定義'!$P$6^2)+'リスク定義'!$O$6*('目標の分布'!B57-'リスク定義'!$P$6))</f>
        <v>3.6533701852340967</v>
      </c>
      <c r="C58" s="3">
        <f>'目標の分布'!C57*B58</f>
        <v>0.11208891557171961</v>
      </c>
      <c r="E58" s="26">
        <f>EXP('リスク定義'!$N$17*('目標の分布'!E57^2-'リスク定義'!$P$17^2)+'リスク定義'!$O$17*('目標の分布'!E57-'リスク定義'!$P$17))</f>
        <v>2.950265658423441</v>
      </c>
      <c r="F58" s="3">
        <f>'目標の分布'!F57*E58</f>
        <v>0.09051699158156323</v>
      </c>
    </row>
    <row r="59" spans="2:6" ht="13.5">
      <c r="B59" s="26">
        <f>EXP('リスク定義'!$N$6*('目標の分布'!B58^2-'リスク定義'!$P$6^2)+'リスク定義'!$O$6*('目標の分布'!B58-'リスク定義'!$P$6))</f>
        <v>3.706024875262576</v>
      </c>
      <c r="C59" s="3">
        <f>'目標の分布'!C58*B59</f>
        <v>0.11083203484052488</v>
      </c>
      <c r="E59" s="26">
        <f>EXP('リスク定義'!$N$17*('目標の分布'!E58^2-'リスク定義'!$P$17^2)+'リスク定義'!$O$17*('目標の分布'!E58-'リスク定義'!$P$17))</f>
        <v>2.987639049678681</v>
      </c>
      <c r="F59" s="3">
        <f>'目標の分布'!F58*E59</f>
        <v>0.08934805523166843</v>
      </c>
    </row>
    <row r="60" spans="2:6" ht="13.5">
      <c r="B60" s="26">
        <f>EXP('リスク定義'!$N$6*('目標の分布'!B59^2-'リスク定義'!$P$6^2)+'リスク定義'!$O$6*('目標の分布'!B59-'リスク定義'!$P$6))</f>
        <v>3.759438458105477</v>
      </c>
      <c r="C60" s="3">
        <f>'目標の分布'!C59*B60</f>
        <v>0.10889048782923558</v>
      </c>
      <c r="E60" s="26">
        <f>EXP('リスク定義'!$N$17*('目標の分布'!E59^2-'リスク定義'!$P$17^2)+'リスク定義'!$O$17*('目標の分布'!E59-'リスク定義'!$P$17))</f>
        <v>3.0254858797816824</v>
      </c>
      <c r="F60" s="3">
        <f>'目標の分布'!F59*E60</f>
        <v>0.08763187296219586</v>
      </c>
    </row>
    <row r="61" spans="2:6" ht="13.5">
      <c r="B61" s="26">
        <f>EXP('リスク定義'!$N$6*('目標の分布'!B60^2-'リスク定義'!$P$6^2)+'リスク定義'!$O$6*('目標の分布'!B60-'リスク定義'!$P$6))</f>
        <v>3.8136218714077352</v>
      </c>
      <c r="C61" s="3">
        <f>'目標の分布'!C60*B61</f>
        <v>0.10630081087474821</v>
      </c>
      <c r="E61" s="26">
        <f>EXP('リスク定義'!$N$17*('目標の分布'!E60^2-'リスク定義'!$P$17^2)+'リスク定義'!$O$17*('目標の分布'!E60-'リスク定義'!$P$17))</f>
        <v>3.063812146163641</v>
      </c>
      <c r="F61" s="3">
        <f>'目標の分布'!F60*E61</f>
        <v>0.08540063133864786</v>
      </c>
    </row>
    <row r="62" spans="2:6" ht="13.5">
      <c r="B62" s="26">
        <f>EXP('リスク定義'!$N$6*('目標の分布'!B61^2-'リスク定義'!$P$6^2)+'リスク定義'!$O$6*('目標の分布'!B61-'リスク定義'!$P$6))</f>
        <v>3.8685862104545707</v>
      </c>
      <c r="C62" s="3">
        <f>'目標の分布'!C61*B62</f>
        <v>0.10311104980900748</v>
      </c>
      <c r="E62" s="26">
        <f>EXP('リスク定義'!$N$17*('目標の分布'!E61^2-'リスク定義'!$P$17^2)+'リスク定義'!$O$17*('目標の分布'!E61-'リスク定義'!$P$17))</f>
        <v>3.102623922230044</v>
      </c>
      <c r="F62" s="3">
        <f>'目標の分布'!F61*E62</f>
        <v>0.08269553588314388</v>
      </c>
    </row>
    <row r="63" spans="2:6" ht="13.5">
      <c r="B63" s="26">
        <f>EXP('リスク定義'!$N$6*('目標の分布'!B62^2-'リスク定義'!$P$6^2)+'リスク定義'!$O$6*('目標の分布'!B62-'リスク定義'!$P$6))</f>
        <v>3.9243427304434926</v>
      </c>
      <c r="C63" s="3">
        <f>'目標の分布'!C62*B63</f>
        <v>0.09937927794686838</v>
      </c>
      <c r="E63" s="26">
        <f>EXP('リスク定義'!$N$17*('目標の分布'!E62^2-'リスク定義'!$P$17^2)+'リスク定義'!$O$17*('目標の分布'!E62-'リスク定義'!$P$17))</f>
        <v>3.141927358323095</v>
      </c>
      <c r="F63" s="3">
        <f>'目標の分布'!F62*E63</f>
        <v>0.07956554604912792</v>
      </c>
    </row>
    <row r="64" spans="2:6" ht="13.5">
      <c r="B64" s="26">
        <f>EXP('リスク定義'!$N$6*('目標の分布'!B63^2-'リスク定義'!$P$6^2)+'リスク定義'!$O$6*('目標の分布'!B63-'リスク定義'!$P$6))</f>
        <v>3.980902848789063</v>
      </c>
      <c r="C64" s="3">
        <f>'目標の分布'!C63*B64</f>
        <v>0.09517183929506007</v>
      </c>
      <c r="E64" s="26">
        <f>EXP('リスク定義'!$N$17*('目標の分布'!E63^2-'リスク定義'!$P$17^2)+'リスク定義'!$O$17*('目標の分布'!E63-'リスク定義'!$P$17))</f>
        <v>3.1817286826963374</v>
      </c>
      <c r="F64" s="3">
        <f>'目標の分布'!F63*E64</f>
        <v>0.07606590323151693</v>
      </c>
    </row>
    <row r="65" spans="2:6" ht="13.5">
      <c r="B65" s="26">
        <f>EXP('リスク定義'!$N$6*('目標の分布'!B64^2-'リスク定義'!$P$6^2)+'リスク定義'!$O$6*('目標の分布'!B64-'リスク定義'!$P$6))</f>
        <v>4.038278147460869</v>
      </c>
      <c r="C65" s="3">
        <f>'目標の分布'!C64*B65</f>
        <v>0.09056139115509082</v>
      </c>
      <c r="E65" s="26">
        <f>EXP('リスク定義'!$N$17*('目標の分布'!E64^2-'リスク定義'!$P$17^2)+'リスク定義'!$O$17*('目標の分布'!E64-'リスク定義'!$P$17))</f>
        <v>3.222034202501619</v>
      </c>
      <c r="F65" s="3">
        <f>'目標の分布'!F64*E65</f>
        <v>0.072256513561677</v>
      </c>
    </row>
    <row r="66" spans="2:6" ht="13.5">
      <c r="B66" s="26">
        <f>EXP('リスク定義'!$N$6*('目標の分布'!B65^2-'リスク定義'!$P$6^2)+'リスク定義'!$O$6*('目標の分布'!B65-'リスク定義'!$P$6))</f>
        <v>4.096480375355196</v>
      </c>
      <c r="C66" s="3">
        <f>'目標の分布'!C65*B66</f>
        <v>0.08562482660964697</v>
      </c>
      <c r="E66" s="26">
        <f>EXP('リスク定義'!$N$17*('目標の分布'!E65^2-'リスク定義'!$P$17^2)+'リスク定義'!$O$17*('目標の分布'!E65-'リスク定義'!$P$17))</f>
        <v>3.262850304788558</v>
      </c>
      <c r="F66" s="3">
        <f>'目標の分布'!F65*E66</f>
        <v>0.06820025143572904</v>
      </c>
    </row>
    <row r="67" spans="2:6" ht="13.5">
      <c r="B67" s="26">
        <f>EXP('リスク定義'!$N$6*('目標の分布'!B66^2-'リスク定義'!$P$6^2)+'リスク定義'!$O$6*('目標の分布'!B66-'リスク定義'!$P$6))</f>
        <v>4.155521450700879</v>
      </c>
      <c r="C67" s="3">
        <f>'目標の分布'!C66*B67</f>
        <v>0.08044115946336447</v>
      </c>
      <c r="E67" s="26">
        <f>EXP('リスク定義'!$N$17*('目標の分布'!E66^2-'リスク定義'!$P$17^2)+'リスク定義'!$O$17*('目標の分布'!E66-'リスク定義'!$P$17))</f>
        <v>3.304183457516677</v>
      </c>
      <c r="F67" s="3">
        <f>'目標の分布'!F66*E67</f>
        <v>0.0639612504845766</v>
      </c>
    </row>
    <row r="68" spans="2:6" ht="13.5">
      <c r="B68" s="26">
        <f>EXP('リスク定義'!$N$6*('目標の分布'!B67^2-'リスク定義'!$P$6^2)+'リスク定義'!$O$6*('目標の分布'!B67-'リスク定義'!$P$6))</f>
        <v>4.215413463499831</v>
      </c>
      <c r="C68" s="3">
        <f>'目標の分布'!C67*B68</f>
        <v>0.07508945210394813</v>
      </c>
      <c r="E68" s="26">
        <f>EXP('リスク定義'!$N$17*('目標の分布'!E67^2-'リスク定義'!$P$17^2)+'リスク定義'!$O$17*('目標の分布'!E67-'リスク定義'!$P$17))</f>
        <v>3.3460402105803486</v>
      </c>
      <c r="F68" s="3">
        <f>'目標の分布'!F67*E68</f>
        <v>0.05960324611234132</v>
      </c>
    </row>
    <row r="69" spans="2:6" ht="13.5">
      <c r="B69" s="26">
        <f>EXP('リスク定義'!$N$6*('目標の分布'!B68^2-'リスク定義'!$P$6^2)+'リスク定義'!$O$6*('目標の分布'!B68-'リスク定義'!$P$6))</f>
        <v>4.276168678002749</v>
      </c>
      <c r="C69" s="3">
        <f>'目標の分布'!C68*B69</f>
        <v>0.0696468607648842</v>
      </c>
      <c r="E69" s="26">
        <f>EXP('リスク定義'!$N$17*('目標の分布'!E68^2-'リスク定義'!$P$17^2)+'リスク定義'!$O$17*('目標の分布'!E68-'リスク定義'!$P$17))</f>
        <v>3.3884271968467337</v>
      </c>
      <c r="F69" s="3">
        <f>'目標の分布'!F68*E69</f>
        <v>0.0551880281067297</v>
      </c>
    </row>
    <row r="70" spans="2:6" ht="13.5">
      <c r="B70" s="26">
        <f>EXP('リスク定義'!$N$6*('目標の分布'!B69^2-'リスク定義'!$P$6^2)+'リスク定義'!$O$6*('目標の分布'!B69-'リスク定義'!$P$6))</f>
        <v>4.337799535220493</v>
      </c>
      <c r="C70" s="3">
        <f>'目標の分布'!C69*B70</f>
        <v>0.06418686333755774</v>
      </c>
      <c r="E70" s="26">
        <f>EXP('リスク定義'!$N$17*('目標の分布'!E69^2-'リスク定義'!$P$17^2)+'リスク定義'!$O$17*('目標の分布'!E69-'リスク定義'!$P$17))</f>
        <v>3.431351133206864</v>
      </c>
      <c r="F70" s="3">
        <f>'目標の分布'!F69*E70</f>
        <v>0.050774053632961974</v>
      </c>
    </row>
    <row r="71" spans="2:6" ht="13.5">
      <c r="B71" s="26">
        <f>EXP('リスク定義'!$N$6*('目標の分布'!B70^2-'リスク定義'!$P$6^2)+'リスク定義'!$O$6*('目標の分布'!B70-'リスク定義'!$P$6))</f>
        <v>4.400318655471671</v>
      </c>
      <c r="C71" s="3">
        <f>'目標の分布'!C70*B71</f>
        <v>0.05877772290661456</v>
      </c>
      <c r="E71" s="26">
        <f>EXP('リスク定義'!$N$17*('目標の分布'!E70^2-'リスク定義'!$P$17^2)+'リスク定義'!$O$17*('目標の分布'!E70-'リスク定義'!$P$17))</f>
        <v>3.474818821640041</v>
      </c>
      <c r="F71" s="3">
        <f>'目標の分布'!F70*E71</f>
        <v>0.04641526076641704</v>
      </c>
    </row>
    <row r="72" spans="2:6" ht="13.5">
      <c r="B72" s="26">
        <f>EXP('リスク定義'!$N$6*('目標の分布'!B71^2-'リスク定義'!$P$6^2)+'リスク定義'!$O$6*('目標の分布'!B71-'リスク定義'!$P$6))</f>
        <v>4.46373884096693</v>
      </c>
      <c r="C72" s="3">
        <f>'目標の分布'!C71*B72</f>
        <v>0.053481226395645474</v>
      </c>
      <c r="E72" s="26">
        <f>EXP('リスク定義'!$N$17*('目標の分布'!E71^2-'リスク定義'!$P$17^2)+'リスク定義'!$O$17*('目標の分布'!E71-'リスク定義'!$P$17))</f>
        <v>3.518837150291712</v>
      </c>
      <c r="F72" s="3">
        <f>'目標の分布'!F71*E72</f>
        <v>0.042160111285407295</v>
      </c>
    </row>
    <row r="73" spans="2:6" ht="13.5">
      <c r="B73" s="26">
        <f>EXP('リスク定義'!$N$6*('目標の分布'!B72^2-'リスク定義'!$P$6^2)+'リスク定義'!$O$6*('目標の分布'!B72-'リスク定義'!$P$6))</f>
        <v>4.528073078430506</v>
      </c>
      <c r="C73" s="3">
        <f>'目標の分布'!C72*B73</f>
        <v>0.048351722994245054</v>
      </c>
      <c r="E73" s="26">
        <f>EXP('リスク定義'!$N$17*('目標の分布'!E72^2-'リスク定義'!$P$17^2)+'リスク定義'!$O$17*('目標の分布'!E72-'リスク定義'!$P$17))</f>
        <v>3.563413094565015</v>
      </c>
      <c r="F73" s="3">
        <f>'目標の分布'!F72*E73</f>
        <v>0.03805087945316329</v>
      </c>
    </row>
    <row r="74" spans="2:6" ht="13.5">
      <c r="B74" s="26">
        <f>EXP('リスク定義'!$N$6*('目標の分布'!B73^2-'リスク定義'!$P$6^2)+'リスク定義'!$O$6*('目標の分布'!B73-'リスク定義'!$P$6))</f>
        <v>4.593334541759545</v>
      </c>
      <c r="C74" s="3">
        <f>'目標の分布'!C73*B74</f>
        <v>0.04343547226879144</v>
      </c>
      <c r="E74" s="26">
        <f>EXP('リスク定義'!$N$17*('目標の分布'!E73^2-'リスク定義'!$P$17^2)+'リスク定義'!$O$17*('目標の分布'!E73-'リスク定義'!$P$17))</f>
        <v>3.6085537182261356</v>
      </c>
      <c r="F74" s="3">
        <f>'目標の分布'!F73*E74</f>
        <v>0.03412319166685696</v>
      </c>
    </row>
    <row r="75" spans="2:6" ht="13.5">
      <c r="B75" s="26">
        <f>EXP('リスク定義'!$N$6*('目標の分布'!B74^2-'リスク定義'!$P$6^2)+'リスク定義'!$O$6*('目標の分布'!B74-'リスク定義'!$P$6))</f>
        <v>4.6595365947217635</v>
      </c>
      <c r="C75" s="3">
        <f>'目標の分布'!C74*B75</f>
        <v>0.038770297849367946</v>
      </c>
      <c r="E75" s="26">
        <f>EXP('リスク定義'!$N$17*('目標の分布'!E74^2-'リスク定義'!$P$17^2)+'リスク定義'!$O$17*('目標の分布'!E74-'リスク定義'!$P$17))</f>
        <v>3.654266174523676</v>
      </c>
      <c r="F75" s="3">
        <f>'目標の分布'!F74*E75</f>
        <v>0.030405810776900105</v>
      </c>
    </row>
    <row r="76" spans="2:6" ht="13.5">
      <c r="B76" s="26">
        <f>EXP('リスク定義'!$N$6*('目標の分布'!B75^2-'リスク定義'!$P$6^2)+'リスク定義'!$O$6*('目標の分布'!B75-'リスク定義'!$P$6))</f>
        <v>4.726692793691978</v>
      </c>
      <c r="C76" s="3">
        <f>'目標の分布'!C75*B76</f>
        <v>0.034385530031379515</v>
      </c>
      <c r="E76" s="26">
        <f>EXP('リスク定義'!$N$17*('目標の分布'!E75^2-'リスク定義'!$P$17^2)+'リスク定義'!$O$17*('目標の分布'!E75-'リスク定義'!$P$17))</f>
        <v>3.700557707322197</v>
      </c>
      <c r="F76" s="3">
        <f>'目標の分布'!F75*E76</f>
        <v>0.026920649115973503</v>
      </c>
    </row>
    <row r="77" spans="2:6" ht="13.5">
      <c r="B77" s="26">
        <f>EXP('リスク定義'!$N$6*('目標の分布'!B76^2-'リスク定義'!$P$6^2)+'リスク定義'!$O$6*('目標の分布'!B76-'リスク定義'!$P$6))</f>
        <v>4.794816890428085</v>
      </c>
      <c r="C77" s="3">
        <f>'目標の分布'!C76*B77</f>
        <v>0.030302210079730933</v>
      </c>
      <c r="E77" s="26">
        <f>EXP('リスク定義'!$N$17*('目標の分布'!E76^2-'リスク定義'!$P$17^2)+'リスク定義'!$O$17*('目標の分布'!E76-'リスク定義'!$P$17))</f>
        <v>3.7474356522501293</v>
      </c>
      <c r="F77" s="3">
        <f>'目標の分布'!F76*E77</f>
        <v>0.02368298623070434</v>
      </c>
    </row>
    <row r="78" spans="2:6" ht="13.5">
      <c r="B78" s="26">
        <f>EXP('リスク定義'!$N$6*('目標の分布'!B77^2-'リスク定義'!$P$6^2)+'リスク定義'!$O$6*('目標の分布'!B77-'リスク定義'!$P$6))</f>
        <v>4.863922834887045</v>
      </c>
      <c r="C78" s="3">
        <f>'目標の分布'!C77*B78</f>
        <v>0.026533520849983228</v>
      </c>
      <c r="E78" s="26">
        <f>EXP('リスク定義'!$N$17*('目標の分布'!E77^2-'リスク定義'!$P$17^2)+'リスク定義'!$O$17*('目標の分布'!E77-'リスク定義'!$P$17))</f>
        <v>3.7949074378622147</v>
      </c>
      <c r="F78" s="3">
        <f>'目標の分布'!F77*E78</f>
        <v>0.02070186124336609</v>
      </c>
    </row>
    <row r="79" spans="2:6" ht="13.5">
      <c r="B79" s="26">
        <f>EXP('リスク定義'!$N$6*('目標の分布'!B78^2-'リスク定義'!$P$6^2)+'リスク定義'!$O$6*('目標の分布'!B78-'リスク定義'!$P$6))</f>
        <v>4.934024778081453</v>
      </c>
      <c r="C79" s="3">
        <f>'目標の分布'!C78*B79</f>
        <v>0.02308540273854257</v>
      </c>
      <c r="E79" s="26">
        <f>EXP('リスク定義'!$N$17*('目標の分布'!E78^2-'リスク定義'!$P$17^2)+'リスク定義'!$O$17*('目標の分布'!E78-'リスク定義'!$P$17))</f>
        <v>3.842980586816684</v>
      </c>
      <c r="F79" s="3">
        <f>'目標の分布'!F78*E79</f>
        <v>0.017980605804246194</v>
      </c>
    </row>
    <row r="80" spans="2:6" ht="13.5">
      <c r="B80" s="26">
        <f>EXP('リスク定義'!$N$6*('目標の分布'!B79^2-'リスク定義'!$P$6^2)+'リスク定義'!$O$6*('目標の分布'!B79-'リスク定義'!$P$6))</f>
        <v>5.0051370749772754</v>
      </c>
      <c r="C80" s="3">
        <f>'目標の分布'!C79*B80</f>
        <v>0.01995731096181095</v>
      </c>
      <c r="E80" s="26">
        <f>EXP('リスク定義'!$N$17*('目標の分布'!E79^2-'リスク定義'!$P$17^2)+'リスク定義'!$O$17*('目標の分布'!E79-'リスク定義'!$P$17))</f>
        <v>3.8916627170673332</v>
      </c>
      <c r="F80" s="3">
        <f>'目標の分布'!F79*E80</f>
        <v>0.015517481707202097</v>
      </c>
    </row>
    <row r="81" spans="2:6" ht="13.5">
      <c r="B81" s="26">
        <f>EXP('リスク定義'!$N$6*('目標の分布'!B80^2-'リスク定義'!$P$6^2)+'リスク定義'!$O$6*('目標の分布'!B80-'リスク定義'!$P$6))</f>
        <v>5.077274287433366</v>
      </c>
      <c r="C81" s="3">
        <f>'目標の分布'!C80*B81</f>
        <v>0.017143069604961005</v>
      </c>
      <c r="E81" s="26">
        <f>EXP('リスク定義'!$N$17*('目標の分布'!E80^2-'リスク定義'!$P$17^2)+'リスク定義'!$O$17*('目標の分布'!E80-'リスク定義'!$P$17))</f>
        <v>3.94096154307072</v>
      </c>
      <c r="F81" s="3">
        <f>'目標の分布'!F80*E81</f>
        <v>0.013306387289446303</v>
      </c>
    </row>
    <row r="82" spans="2:6" ht="13.5">
      <c r="B82" s="26">
        <f>EXP('リスク定義'!$N$6*('目標の分布'!B81^2-'リスク定義'!$P$6^2)+'リスク定義'!$O$6*('目標の分布'!B81-'リスク定義'!$P$6))</f>
        <v>5.150451187183327</v>
      </c>
      <c r="C82" s="3">
        <f>'目標の分布'!C81*B82</f>
        <v>0.014631779507735915</v>
      </c>
      <c r="E82" s="26">
        <f>EXP('リスク定義'!$N$17*('目標の分布'!E81^2-'リスク定義'!$P$17^2)+'リスク定義'!$O$17*('目標の分布'!E81-'リスク定義'!$P$17))</f>
        <v>3.990884877008634</v>
      </c>
      <c r="F82" s="3">
        <f>'目標の分布'!F81*E82</f>
        <v>0.01133759848194628</v>
      </c>
    </row>
    <row r="83" spans="2:6" ht="13.5">
      <c r="B83" s="26">
        <f>EXP('リスク定義'!$N$6*('目標の分布'!B82^2-'リスク定義'!$P$6^2)+'リスク定義'!$O$6*('目標の分布'!B82-'リスク定義'!$P$6))</f>
        <v>5.2246827588603635</v>
      </c>
      <c r="C83" s="3">
        <f>'目標の分布'!C82*B83</f>
        <v>0.012408740503831782</v>
      </c>
      <c r="E83" s="26">
        <f>EXP('リスク定義'!$N$17*('目標の分布'!E82^2-'リスク定義'!$P$17^2)+'リスク定義'!$O$17*('目標の分布'!E82-'リスク定義'!$P$17))</f>
        <v>4.041440630026065</v>
      </c>
      <c r="F83" s="3">
        <f>'目標の分布'!F82*E83</f>
        <v>0.009598513508708169</v>
      </c>
    </row>
    <row r="84" spans="2:6" ht="13.5">
      <c r="B84" s="26">
        <f>EXP('リスク定義'!$N$6*('目標の分布'!B83^2-'リスク定義'!$P$6^2)+'リスク定義'!$O$6*('目標の分布'!B83-'リスク定義'!$P$6))</f>
        <v>5.299984203065724</v>
      </c>
      <c r="C84" s="3">
        <f>'目標の分布'!C83*B84</f>
        <v>0.010456353378039775</v>
      </c>
      <c r="E84" s="26">
        <f>EXP('リスク定義'!$N$17*('目標の分布'!E83^2-'リスク定義'!$P$17^2)+'リスク定義'!$O$17*('目標の分布'!E83-'リスク定義'!$P$17))</f>
        <v>4.0926368134848445</v>
      </c>
      <c r="F84" s="3">
        <f>'目標の分布'!F83*E84</f>
        <v>0.008074374400025267</v>
      </c>
    </row>
    <row r="85" spans="2:6" ht="13.5">
      <c r="B85" s="26">
        <f>EXP('リスク定義'!$N$6*('目標の分布'!B84^2-'リスク定義'!$P$6^2)+'リスク定義'!$O$6*('目標の分布'!B84-'リスク定義'!$P$6))</f>
        <v>5.3763709394813715</v>
      </c>
      <c r="C85" s="3">
        <f>'目標の分布'!C84*B85</f>
        <v>0.008754972702009074</v>
      </c>
      <c r="E85" s="26">
        <f>EXP('リスク定義'!$N$17*('目標の分布'!E84^2-'リスク定義'!$P$17^2)+'リスク定義'!$O$17*('目標の分布'!E84-'リスク定義'!$P$17))</f>
        <v>4.144481540233182</v>
      </c>
      <c r="F85" s="3">
        <f>'目標の分布'!F84*E85</f>
        <v>0.006748943322021271</v>
      </c>
    </row>
    <row r="86" spans="2:6" ht="13.5">
      <c r="B86" s="26">
        <f>EXP('リスク定義'!$N$6*('目標の分布'!B85^2-'リスク定義'!$P$6^2)+'リスク定義'!$O$6*('目標の分布'!B85-'リスク定義'!$P$6))</f>
        <v>5.453858610027513</v>
      </c>
      <c r="C86" s="3">
        <f>'目標の分布'!C85*B86</f>
        <v>0.007283688013379478</v>
      </c>
      <c r="E86" s="26">
        <f>EXP('リスク定義'!$N$17*('目標の分布'!E85^2-'リスク定義'!$P$17^2)+'リスク定義'!$O$17*('目標の分布'!E85-'リスク定義'!$P$17))</f>
        <v>4.196983025891264</v>
      </c>
      <c r="F86" s="3">
        <f>'目標の分布'!F85*E86</f>
        <v>0.005605116880337885</v>
      </c>
    </row>
    <row r="87" spans="2:6" ht="13.5">
      <c r="B87" s="26">
        <f>EXP('リスク定義'!$N$6*('目標の分布'!B86^2-'リスク定義'!$P$6^2)+'リスク定義'!$O$6*('目標の分布'!B86-'リスク定義'!$P$6))</f>
        <v>5.532463082065638</v>
      </c>
      <c r="C87" s="3">
        <f>'目標の分布'!C86*B87</f>
        <v>0.006021017206901757</v>
      </c>
      <c r="E87" s="26">
        <f>EXP('リスク定義'!$N$17*('目標の分布'!E86^2-'リスク定義'!$P$17^2)+'リスク定義'!$O$17*('目標の分布'!E86-'リスク定義'!$P$17))</f>
        <v>4.25014959015316</v>
      </c>
      <c r="F87" s="3">
        <f>'目標の分布'!F86*E87</f>
        <v>0.0046254667106904734</v>
      </c>
    </row>
    <row r="88" spans="2:6" ht="13.5">
      <c r="B88" s="26">
        <f>EXP('リスク定義'!$N$6*('目標の分布'!B87^2-'リスク定義'!$P$6^2)+'リスク定義'!$O$6*('目標の分布'!B87-'リスク定義'!$P$6))</f>
        <v>5.612200451647721</v>
      </c>
      <c r="C88" s="3">
        <f>'目標の分布'!C87*B88</f>
        <v>0.0049455021584555794</v>
      </c>
      <c r="E88" s="26">
        <f>EXP('リスク定義'!$N$17*('目標の分布'!E87^2-'リスク定義'!$P$17^2)+'リスク定義'!$O$17*('目標の分布'!E87-'リスク定義'!$P$17))</f>
        <v>4.303989658105199</v>
      </c>
      <c r="F88" s="3">
        <f>'目標の分布'!F87*E88</f>
        <v>0.0037926995529677567</v>
      </c>
    </row>
    <row r="89" spans="2:6" ht="13.5">
      <c r="B89" s="26">
        <f>EXP('リスク定義'!$N$6*('目標の分布'!B88^2-'リスク定義'!$P$6^2)+'リスク定義'!$O$6*('目標の分布'!B88-'リスク定義'!$P$6))</f>
        <v>5.693087046812253</v>
      </c>
      <c r="C89" s="3">
        <f>'目標の分布'!C88*B89</f>
        <v>0.004036202221928629</v>
      </c>
      <c r="E89" s="26">
        <f>EXP('リスク定義'!$N$17*('目標の分布'!E88^2-'リスク定義'!$P$17^2)+'リスク定義'!$O$17*('目標の分布'!E88-'リスク定義'!$P$17))</f>
        <v>4.358511761561071</v>
      </c>
      <c r="F89" s="3">
        <f>'目標の分布'!F88*E89</f>
        <v>0.003090034406933073</v>
      </c>
    </row>
    <row r="90" spans="2:6" ht="13.5">
      <c r="B90" s="26">
        <f>EXP('リスク定義'!$N$6*('目標の分布'!B89^2-'リスク定義'!$P$6^2)+'リスク定義'!$O$6*('目標の分布'!B89-'リスク定義'!$P$6))</f>
        <v>5.775139430927782</v>
      </c>
      <c r="C90" s="3">
        <f>'目標の分布'!C89*B90</f>
        <v>0.003273086119309296</v>
      </c>
      <c r="E90" s="26">
        <f>EXP('リスク定義'!$N$17*('目標の分布'!E89^2-'リスク定義'!$P$17^2)+'リスク定義'!$O$17*('目標の分布'!E89-'リスク定義'!$P$17))</f>
        <v>4.413724540413817</v>
      </c>
      <c r="F90" s="3">
        <f>'目標の分布'!F89*E90</f>
        <v>0.0025014981370523244</v>
      </c>
    </row>
    <row r="91" spans="2:6" ht="13.5">
      <c r="B91" s="26">
        <f>EXP('リスク定義'!$N$6*('目標の分布'!B90^2-'リスク定義'!$P$6^2)+'リスク定義'!$O$6*('目標の分布'!B90-'リスク定義'!$P$6))</f>
        <v>5.858374406084637</v>
      </c>
      <c r="C91" s="3">
        <f>'目標の分布'!C90*B91</f>
        <v>0.002637326757981429</v>
      </c>
      <c r="E91" s="26">
        <f>EXP('リスク定義'!$N$17*('目標の分布'!E90^2-'リスク定義'!$P$17^2)+'リスク定義'!$O$17*('目標の分布'!E90-'リスク定義'!$P$17))</f>
        <v>4.469636744004964</v>
      </c>
      <c r="F91" s="3">
        <f>'目標の分布'!F90*E91</f>
        <v>0.0020121439440910632</v>
      </c>
    </row>
    <row r="92" spans="2:6" ht="13.5">
      <c r="B92" s="26">
        <f>EXP('リスク定義'!$N$6*('目標の分布'!B91^2-'リスク定義'!$P$6^2)+'リスク定義'!$O$6*('目標の分布'!B91-'リスク定義'!$P$6))</f>
        <v>5.942809016535534</v>
      </c>
      <c r="C92" s="3">
        <f>'目標の分布'!C91*B92</f>
        <v>0.002111506599811319</v>
      </c>
      <c r="E92" s="26">
        <f>EXP('リスク定義'!$N$17*('目標の分布'!E91^2-'リスク定義'!$P$17^2)+'リスク定義'!$O$17*('目標の分布'!E91-'リスク定義'!$P$17))</f>
        <v>4.52625723251099</v>
      </c>
      <c r="F92" s="3">
        <f>'目標の分布'!F91*E92</f>
        <v>0.001608199420896454</v>
      </c>
    </row>
    <row r="93" spans="2:6" ht="13.5">
      <c r="B93" s="26">
        <f>EXP('リスク定義'!$N$6*('目標の分布'!B92^2-'リスク定義'!$P$6^2)+'リスク定義'!$O$6*('目標の分布'!B92-'リスク定義'!$P$6))</f>
        <v>6.028460552185782</v>
      </c>
      <c r="C93" s="3">
        <f>'目標の分布'!C92*B93</f>
        <v>0.0016797433811130726</v>
      </c>
      <c r="E93" s="26">
        <f>EXP('リスク定義'!$N$17*('目標の分布'!E92^2-'リスク定義'!$P$17^2)+'リスク定義'!$O$17*('目標の分布'!E92-'リスク定義'!$P$17))</f>
        <v>4.583594978347373</v>
      </c>
      <c r="F93" s="3">
        <f>'目標の分布'!F92*E93</f>
        <v>0.0012771524769769854</v>
      </c>
    </row>
    <row r="94" spans="2:6" ht="13.5">
      <c r="B94" s="26">
        <f>EXP('リスク定義'!$N$6*('目標の分布'!B93^2-'リスク定義'!$P$6^2)+'リスク定義'!$O$6*('目標の分布'!B93-'リスク定義'!$P$6))</f>
        <v>6.115346552133778</v>
      </c>
      <c r="C94" s="3">
        <f>'目標の分布'!C93*B94</f>
        <v>0.0013277472990088914</v>
      </c>
      <c r="E94" s="26">
        <f>EXP('リスク定義'!$N$17*('目標の分布'!E93^2-'リスク定義'!$P$17^2)+'リスク定義'!$O$17*('目標の分布'!E93-'リスク定義'!$P$17))</f>
        <v>4.641659067590395</v>
      </c>
      <c r="F94" s="3">
        <f>'目標の分布'!F93*E94</f>
        <v>0.0010077843074588943</v>
      </c>
    </row>
    <row r="95" spans="2:6" ht="13.5">
      <c r="B95" s="26">
        <f>EXP('リスク定義'!$N$6*('目標の分布'!B94^2-'リスク定義'!$P$6^2)+'リスク定義'!$O$6*('目標の分布'!B94-'リスク定義'!$P$6))</f>
        <v>6.203484808262537</v>
      </c>
      <c r="C95" s="3">
        <f>'目標の分布'!C94*B95</f>
        <v>0.001042821334192475</v>
      </c>
      <c r="E95" s="26">
        <f>EXP('リスク定義'!$N$17*('目標の分布'!E94^2-'リスク定義'!$P$17^2)+'リスク定義'!$O$17*('目標の分布'!E94-'リスク定義'!$P$17))</f>
        <v>4.700458701416994</v>
      </c>
      <c r="F95" s="3">
        <f>'目標の分布'!F94*E95</f>
        <v>0.0007901588809888889</v>
      </c>
    </row>
    <row r="96" spans="2:6" ht="13.5">
      <c r="B96" s="26">
        <f>EXP('リスク定義'!$N$6*('目標の分布'!B95^2-'リスク定義'!$P$6^2)+'リスク定義'!$O$6*('目標の分布'!B95-'リスク定義'!$P$6))</f>
        <v>6.292893368882987</v>
      </c>
      <c r="C96" s="3">
        <f>'目標の分布'!C95*B96</f>
        <v>0.0008138162935794275</v>
      </c>
      <c r="E96" s="26">
        <f>EXP('リスク定義'!$N$17*('目標の分布'!E95^2-'リスク定義'!$P$17^2)+'リスク定義'!$O$17*('目標の分布'!E95-'リスク定義'!$P$17))</f>
        <v>4.760003197562818</v>
      </c>
      <c r="F96" s="3">
        <f>'目標の分布'!F95*E96</f>
        <v>0.0006155782296934747</v>
      </c>
    </row>
    <row r="97" spans="2:6" ht="13.5">
      <c r="B97" s="26">
        <f>EXP('リスク定義'!$N$6*('目標の分布'!B96^2-'リスク定義'!$P$6^2)+'リスク定義'!$O$6*('目標の分布'!B96-'リスク定義'!$P$6))</f>
        <v>6.383590542429766</v>
      </c>
      <c r="C97" s="3">
        <f>'目標の分布'!C96*B97</f>
        <v>0.000631051562116711</v>
      </c>
      <c r="E97" s="26">
        <f>EXP('リスク定義'!$N$17*('目標の分布'!E96^2-'リスク定義'!$P$17^2)+'リスク定義'!$O$17*('目標の分布'!E96-'リスク定義'!$P$17))</f>
        <v>4.8203019917987815</v>
      </c>
      <c r="F97" s="3">
        <f>'目標の分布'!F96*E97</f>
        <v>0.0004765122514642209</v>
      </c>
    </row>
    <row r="98" spans="2:6" ht="13.5">
      <c r="B98" s="26">
        <f>EXP('リスク定義'!$N$6*('目標の分布'!B97^2-'リスク定義'!$P$6^2)+'リスク定義'!$O$6*('目標の分布'!B97-'リスク定義'!$P$6))</f>
        <v>6.475594901210297</v>
      </c>
      <c r="C98" s="3">
        <f>'目標の分布'!C97*B98</f>
        <v>0.0004862115860052709</v>
      </c>
      <c r="E98" s="26">
        <f>EXP('リスク定義'!$N$17*('目標の分布'!E97^2-'リスク定義'!$P$17^2)+'リスク定義'!$O$17*('目標の分布'!E97-'リスク定義'!$P$17))</f>
        <v>4.881364639426309</v>
      </c>
      <c r="F98" s="3">
        <f>'目標の分布'!F97*E98</f>
        <v>0.000366510888870137</v>
      </c>
    </row>
    <row r="99" spans="2:6" ht="13.5">
      <c r="B99" s="26">
        <f>EXP('リスク定義'!$N$6*('目標の分布'!B98^2-'リスク定義'!$P$6^2)+'リスク定義'!$O$6*('目標の分布'!B98-'リスク定義'!$P$6))</f>
        <v>6.568925285207882</v>
      </c>
      <c r="C99" s="3">
        <f>'目標の分布'!C98*B99</f>
        <v>0.00037222689752237345</v>
      </c>
      <c r="E99" s="26">
        <f>EXP('リスク定義'!$N$17*('目標の分布'!E98^2-'リスク定義'!$P$17^2)+'リスク定義'!$O$17*('目標の分布'!E98-'リスク定義'!$P$17))</f>
        <v>4.9432008167915225</v>
      </c>
      <c r="F99" s="3">
        <f>'目標の分布'!F98*E99</f>
        <v>0.0002801055308099979</v>
      </c>
    </row>
    <row r="100" spans="2:6" ht="13.5">
      <c r="B100" s="26">
        <f>EXP('リスク定義'!$N$6*('目標の分布'!B99^2-'リスク定義'!$P$6^2)+'リスク定義'!$O$6*('目標の分布'!B99-'リスク定義'!$P$6))</f>
        <v>6.663600805939625</v>
      </c>
      <c r="C100" s="3">
        <f>'目標の分布'!C99*B100</f>
        <v>0.00028314714891231036</v>
      </c>
      <c r="E100" s="26">
        <f>EXP('リスク定義'!$N$17*('目標の分布'!E99^2-'リスク定義'!$P$17^2)+'リスク定義'!$O$17*('目標の分布'!E99-'リスク定義'!$P$17))</f>
        <v>5.005820322818614</v>
      </c>
      <c r="F100" s="3">
        <f>'目標の分布'!F99*E100</f>
        <v>0.00021270538161739843</v>
      </c>
    </row>
    <row r="101" spans="2:6" ht="13.5">
      <c r="B101" s="26">
        <f>EXP('リスク定義'!$N$6*('目標の分布'!B100^2-'リスク定義'!$P$6^2)+'リスク定義'!$O$6*('目標の分布'!B100-'リスク定義'!$P$6))</f>
        <v>6.759640850369942</v>
      </c>
      <c r="C101" s="3">
        <f>'目標の分布'!C100*B101</f>
        <v>0.000214012245841674</v>
      </c>
      <c r="E101" s="26">
        <f>EXP('リスク定義'!$N$17*('目標の分布'!E100^2-'リスク定義'!$P$17^2)+'リスク定義'!$O$17*('目標の分布'!E100-'リスク定義'!$P$17))</f>
        <v>5.069233080562641</v>
      </c>
      <c r="F101" s="3">
        <f>'目標の分布'!F100*E101</f>
        <v>0.00016049343157140442</v>
      </c>
    </row>
    <row r="102" spans="2:6" ht="13.5">
      <c r="B102" s="26">
        <f>EXP('リスク定義'!$N$6*('目標の分布'!B101^2-'リスク定義'!$P$6^2)+'リスク定義'!$O$6*('目標の分布'!B101-'リスク定義'!$P$6))</f>
        <v>6.857065084880486</v>
      </c>
      <c r="C102" s="3">
        <f>'目標の分布'!C101*B102</f>
        <v>0.000160726336927738</v>
      </c>
      <c r="E102" s="26">
        <f>EXP('リスク定義'!$N$17*('目標の分布'!E101^2-'リスク定義'!$P$17^2)+'リスク定義'!$O$17*('目標の分布'!E101-'リスク定義'!$P$17))</f>
        <v>5.133449138781991</v>
      </c>
      <c r="F102" s="3">
        <f>'目標の分布'!F101*E102</f>
        <v>0.00012032560077350662</v>
      </c>
    </row>
    <row r="103" spans="2:6" ht="13.5">
      <c r="B103" s="26">
        <f>EXP('リスク定義'!$N$6*('目標の分布'!B102^2-'リスク定義'!$P$6^2)+'リスク定義'!$O$6*('目標の分布'!B102-'リスク定義'!$P$6))</f>
        <v>6.955893459297286</v>
      </c>
      <c r="C103" s="3">
        <f>'目標の分布'!C102*B103</f>
        <v>0.0001199381815331651</v>
      </c>
      <c r="E103" s="26">
        <f>EXP('リスク定義'!$N$17*('目標の分布'!E102^2-'リスク定義'!$P$17^2)+'リスク定義'!$O$17*('目標の分布'!E102-'リスク定義'!$P$17))</f>
        <v>5.198478673530769</v>
      </c>
      <c r="F103" s="3">
        <f>'目標の分布'!F102*E103</f>
        <v>8.963565679817195E-05</v>
      </c>
    </row>
    <row r="104" spans="2:6" ht="13.5">
      <c r="B104" s="26">
        <f>EXP('リスク定義'!$N$6*('目標の分布'!B103^2-'リスク定義'!$P$6^2)+'リスク定義'!$O$6*('目標の分布'!B103-'リスク定義'!$P$6))</f>
        <v>7.056146210975927</v>
      </c>
      <c r="C104" s="3">
        <f>'目標の分布'!C103*B104</f>
        <v>8.893032166407446E-05</v>
      </c>
      <c r="E104" s="26">
        <f>EXP('リスク定義'!$N$17*('目標の分布'!E103^2-'リスク定義'!$P$17^2)+'リスク定義'!$O$17*('目標の分布'!E103-'リスク定義'!$P$17))</f>
        <v>5.264331989771349</v>
      </c>
      <c r="F104" s="3">
        <f>'目標の分布'!F103*E104</f>
        <v>6.634765255694619E-05</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F104"/>
  <sheetViews>
    <sheetView zoomScalePageLayoutView="0" workbookViewId="0" topLeftCell="A1">
      <selection activeCell="O8" sqref="O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2.3990474384726665</v>
      </c>
      <c r="F2" s="36">
        <f>SUM(F5:F104)</f>
        <v>3.287177034523591</v>
      </c>
    </row>
    <row r="3" spans="2:6" ht="13.5">
      <c r="B3" s="27" t="s">
        <v>8</v>
      </c>
      <c r="C3" s="29"/>
      <c r="E3" s="27" t="s">
        <v>8</v>
      </c>
      <c r="F3" s="27"/>
    </row>
    <row r="4" spans="2:6" s="28" customFormat="1" ht="13.5">
      <c r="B4" s="28" t="s">
        <v>30</v>
      </c>
      <c r="C4" s="30" t="s">
        <v>31</v>
      </c>
      <c r="E4" s="28" t="s">
        <v>30</v>
      </c>
      <c r="F4" s="28" t="s">
        <v>31</v>
      </c>
    </row>
    <row r="5" spans="2:6" ht="13.5">
      <c r="B5" s="26">
        <f>EXP('リスク定義'!$Q$6*('現在の分布'!B4^2-'リスク定義'!$S$6^2)+'リスク定義'!$R$6*('現在の分布'!B4-'リスク定義'!$S$6))</f>
        <v>1.52868822748864</v>
      </c>
      <c r="C5" s="3">
        <f>'現在の分布'!C4*B5</f>
        <v>1.9266428405756787E-05</v>
      </c>
      <c r="E5" s="26">
        <f>EXP('リスク定義'!$Q$17*('現在の分布'!E4^2-'リスク定義'!$S$17^2)+'リスク定義'!$R$17*('現在の分布'!E4-'リスク定義'!$S$17))</f>
        <v>1.7185467140915336</v>
      </c>
      <c r="F5" s="3">
        <f>'現在の分布'!F4*E5</f>
        <v>2.1659260949099684E-05</v>
      </c>
    </row>
    <row r="6" spans="2:6" ht="13.5">
      <c r="B6" s="26">
        <f>EXP('リスク定義'!$Q$6*('現在の分布'!B5^2-'リスク定義'!$S$6^2)+'リスク定義'!$R$6*('現在の分布'!B5-'リスク定義'!$S$6))</f>
        <v>1.5424752017393404</v>
      </c>
      <c r="C6" s="3">
        <f>'現在の分布'!C5*B6</f>
        <v>2.6596392230555226E-05</v>
      </c>
      <c r="E6" s="26">
        <f>EXP('リスク定義'!$Q$17*('現在の分布'!E5^2-'リスク定義'!$S$17^2)+'リスク定義'!$R$17*('現在の分布'!E5-'リスク定義'!$S$17))</f>
        <v>1.7407605579583842</v>
      </c>
      <c r="F6" s="3">
        <f>'現在の分布'!F5*E6</f>
        <v>3.0015361366415757E-05</v>
      </c>
    </row>
    <row r="7" spans="2:6" ht="13.5">
      <c r="B7" s="26">
        <f>EXP('リスク定義'!$Q$6*('現在の分布'!B6^2-'リスク定義'!$S$6^2)+'リスク定義'!$R$6*('現在の分布'!B6-'リスク定義'!$S$6))</f>
        <v>1.556386518321964</v>
      </c>
      <c r="C7" s="3">
        <f>'現在の分布'!C6*B7</f>
        <v>3.648095808295853E-05</v>
      </c>
      <c r="E7" s="26">
        <f>EXP('リスク定義'!$Q$17*('現在の分布'!E6^2-'リスク定義'!$S$17^2)+'リスク定義'!$R$17*('現在の分布'!E6-'リスク定義'!$S$17))</f>
        <v>1.7632615367953204</v>
      </c>
      <c r="F7" s="3">
        <f>'現在の分布'!F6*E7</f>
        <v>4.1330009901702544E-05</v>
      </c>
    </row>
    <row r="8" spans="2:6" ht="13.5">
      <c r="B8" s="26">
        <f>EXP('リスク定義'!$Q$6*('現在の分布'!B7^2-'リスク定義'!$S$6^2)+'リスク定義'!$R$6*('現在の分布'!B7-'リスク定義'!$S$6))</f>
        <v>1.5704232986584579</v>
      </c>
      <c r="C8" s="3">
        <f>'現在の分布'!C7*B8</f>
        <v>4.972007012007523E-05</v>
      </c>
      <c r="E8" s="26">
        <f>EXP('リスク定義'!$Q$17*('現在の分布'!E7^2-'リスク定義'!$S$17^2)+'リスク定義'!$R$17*('現在の分布'!E7-'リスク定義'!$S$17))</f>
        <v>1.786053362093767</v>
      </c>
      <c r="F8" s="3">
        <f>'現在の分布'!F7*E8</f>
        <v>5.65469822546309E-05</v>
      </c>
    </row>
    <row r="9" spans="2:6" ht="13.5">
      <c r="B9" s="26">
        <f>EXP('リスク定義'!$Q$6*('現在の分布'!B8^2-'リスク定義'!$S$6^2)+'リスク定義'!$R$6*('現在の分布'!B8-'リスク定義'!$S$6))</f>
        <v>1.584586674284679</v>
      </c>
      <c r="C9" s="3">
        <f>'現在の分布'!C8*B9</f>
        <v>6.733164427085258E-05</v>
      </c>
      <c r="E9" s="26">
        <f>EXP('リスク定義'!$Q$17*('現在の分布'!E8^2-'リスク定義'!$S$17^2)+'リスク定義'!$R$17*('現在の分布'!E8-'リスク定義'!$S$17))</f>
        <v>1.8091397933196929</v>
      </c>
      <c r="F9" s="3">
        <f>'現在の分布'!F8*E9</f>
        <v>7.687326857966531E-05</v>
      </c>
    </row>
    <row r="10" spans="2:6" ht="13.5">
      <c r="B10" s="26">
        <f>EXP('リスク定義'!$Q$6*('現在の分布'!B9^2-'リスク定義'!$S$6^2)+'リスク定義'!$R$6*('現在の分布'!B9-'リスク定義'!$S$6))</f>
        <v>1.598877786941611</v>
      </c>
      <c r="C10" s="3">
        <f>'現在の分布'!C9*B10</f>
        <v>9.060010463072826E-05</v>
      </c>
      <c r="E10" s="26">
        <f>EXP('リスク定義'!$Q$17*('現在の分布'!E9^2-'リスク定義'!$S$17^2)+'リスク定義'!$R$17*('現在の分布'!E9-'リスク定義'!$S$17))</f>
        <v>1.8325246385337228</v>
      </c>
      <c r="F10" s="3">
        <f>'現在の分布'!F9*E10</f>
        <v>0.00010383965888169903</v>
      </c>
    </row>
    <row r="11" spans="2:6" ht="13.5">
      <c r="B11" s="26">
        <f>EXP('リスク定義'!$Q$6*('現在の分布'!B10^2-'リスク定義'!$S$6^2)+'リスク定義'!$R$6*('現在の分布'!B10-'リスク定義'!$S$6))</f>
        <v>1.613297788667401</v>
      </c>
      <c r="C11" s="3">
        <f>'現在の分布'!C10*B11</f>
        <v>0.00012113235748876619</v>
      </c>
      <c r="E11" s="26">
        <f>EXP('リスク定義'!$Q$17*('現在の分布'!E10^2-'リスク定義'!$S$17^2)+'リスク定義'!$R$17*('現在の分布'!E10-'リスク定義'!$S$17))</f>
        <v>1.8562117550192727</v>
      </c>
      <c r="F11" s="3">
        <f>'現在の分布'!F10*E11</f>
        <v>0.00013937123540569182</v>
      </c>
    </row>
    <row r="12" spans="2:6" ht="13.5">
      <c r="B12" s="26">
        <f>EXP('リスク定義'!$Q$6*('現在の分布'!B11^2-'リスク定義'!$S$6^2)+'リスク定義'!$R$6*('現在の分布'!B11-'リスク定義'!$S$6))</f>
        <v>1.6278478418902282</v>
      </c>
      <c r="C12" s="3">
        <f>'現在の分布'!C11*B12</f>
        <v>0.00016092133677530072</v>
      </c>
      <c r="E12" s="26">
        <f>EXP('リスク定義'!$Q$17*('現在の分布'!E11^2-'リスク定義'!$S$17^2)+'リスク定義'!$R$17*('現在の分布'!E11-'リスク定義'!$S$17))</f>
        <v>1.8802050499187997</v>
      </c>
      <c r="F12" s="3">
        <f>'現在の分布'!F11*E12</f>
        <v>0.00018586817653256317</v>
      </c>
    </row>
    <row r="13" spans="2:6" ht="13.5">
      <c r="B13" s="26">
        <f>EXP('リスク定義'!$Q$6*('現在の分布'!B12^2-'リスク定義'!$S$6^2)+'リスク定義'!$R$6*('現在の分布'!B12-'リスク定義'!$S$6))</f>
        <v>1.6425291195220113</v>
      </c>
      <c r="C13" s="3">
        <f>'現在の分布'!C12*B13</f>
        <v>0.00021241690932746507</v>
      </c>
      <c r="E13" s="26">
        <f>EXP('リスク定義'!$Q$17*('現在の分布'!E12^2-'リスク定義'!$S$17^2)+'リスク定義'!$R$17*('現在の分布'!E12-'リスク定義'!$S$17))</f>
        <v>1.904508480878277</v>
      </c>
      <c r="F13" s="3">
        <f>'現在の分布'!F12*E13</f>
        <v>0.00024629688477841873</v>
      </c>
    </row>
    <row r="14" spans="2:6" ht="13.5">
      <c r="B14" s="26">
        <f>EXP('リスク定義'!$Q$6*('現在の分布'!B13^2-'リスク定義'!$S$6^2)+'リスク定義'!$R$6*('現在の分布'!B13-'リスク定義'!$S$6))</f>
        <v>1.657342805052957</v>
      </c>
      <c r="C14" s="3">
        <f>'現在の分布'!C13*B14</f>
        <v>0.00027860347669063265</v>
      </c>
      <c r="E14" s="26">
        <f>EXP('リスク定義'!$Q$17*('現在の分布'!E13^2-'リスク定義'!$S$17^2)+'リスク定義'!$R$17*('現在の分布'!E13-'リスク定義'!$S$17))</f>
        <v>1.929126056700001</v>
      </c>
      <c r="F14" s="3">
        <f>'現在の分布'!F13*E14</f>
        <v>0.0003242909220304206</v>
      </c>
    </row>
    <row r="15" spans="2:6" ht="13.5">
      <c r="B15" s="26">
        <f>EXP('リスク定義'!$Q$6*('現在の分布'!B14^2-'リスク定義'!$S$6^2)+'リスク定義'!$R$6*('現在の分布'!B14-'リスク定義'!$S$6))</f>
        <v>1.672290092646966</v>
      </c>
      <c r="C15" s="3">
        <f>'現在の分布'!C14*B15</f>
        <v>0.000363083046028858</v>
      </c>
      <c r="E15" s="26">
        <f>EXP('リスク定義'!$Q$17*('現在の分布'!E14^2-'リスク定義'!$S$17^2)+'リスク定義'!$R$17*('現在の分布'!E14-'リスク定義'!$S$17))</f>
        <v>1.954061838003834</v>
      </c>
      <c r="F15" s="3">
        <f>'現在の分布'!F14*E15</f>
        <v>0.0004242605558633572</v>
      </c>
    </row>
    <row r="16" spans="2:6" ht="13.5">
      <c r="B16" s="26">
        <f>EXP('リスク定義'!$Q$6*('現在の分布'!B15^2-'リスク定義'!$S$6^2)+'リスク定義'!$R$6*('現在の分布'!B15-'リスク定義'!$S$6))</f>
        <v>1.6873721872378962</v>
      </c>
      <c r="C16" s="3">
        <f>'現在の分布'!C15*B16</f>
        <v>0.00047016186611007534</v>
      </c>
      <c r="E16" s="26">
        <f>EXP('リスク定義'!$Q$17*('現在の分布'!E15^2-'リスク定義'!$S$17^2)+'リスク定義'!$R$17*('現在の分布'!E15-'リスク定義'!$S$17))</f>
        <v>1.9793199378969955</v>
      </c>
      <c r="F16" s="3">
        <f>'現在の分布'!F15*E16</f>
        <v>0.0005515088862249501</v>
      </c>
    </row>
    <row r="17" spans="2:6" ht="13.5">
      <c r="B17" s="26">
        <f>EXP('リスク定義'!$Q$6*('現在の分布'!B16^2-'リスク定義'!$S$6^2)+'リスク定義'!$R$6*('現在の分布'!B16-'リスク定義'!$S$6))</f>
        <v>1.7025903046266948</v>
      </c>
      <c r="C17" s="3">
        <f>'現在の分布'!C16*B17</f>
        <v>0.000604937943486188</v>
      </c>
      <c r="E17" s="26">
        <f>EXP('リスク定義'!$Q$17*('現在の分布'!E16^2-'リスク定義'!$S$17^2)+'リスク定義'!$R$17*('現在の分布'!E16-'リスク定義'!$S$17))</f>
        <v>2.0049045226525117</v>
      </c>
      <c r="F17" s="3">
        <f>'現在の分布'!F16*E17</f>
        <v>0.0007123515360822554</v>
      </c>
    </row>
    <row r="18" spans="2:6" ht="13.5">
      <c r="B18" s="26">
        <f>EXP('リスク定義'!$Q$6*('現在の分布'!B17^2-'リスク定義'!$S$6^2)+'リスク定義'!$R$6*('現在の分布'!B17-'リスク定義'!$S$6))</f>
        <v>1.717945671579408</v>
      </c>
      <c r="C18" s="3">
        <f>'現在の分布'!C17*B18</f>
        <v>0.0007733858873391359</v>
      </c>
      <c r="E18" s="26">
        <f>EXP('リスク定義'!$Q$17*('現在の分布'!E17^2-'リスク定義'!$S$17^2)+'リスク定義'!$R$17*('現在の分布'!E17-'リスク定義'!$S$17))</f>
        <v>2.0308198123964325</v>
      </c>
      <c r="F18" s="3">
        <f>'現在の分布'!F17*E18</f>
        <v>0.0009142357692790954</v>
      </c>
    </row>
    <row r="19" spans="2:6" ht="13.5">
      <c r="B19" s="26">
        <f>EXP('リスク定義'!$Q$6*('現在の分布'!B18^2-'リスク定義'!$S$6^2)+'リスク定義'!$R$6*('現在の分布'!B18-'リスク定義'!$S$6))</f>
        <v>1.7334395259260709</v>
      </c>
      <c r="C19" s="3">
        <f>'現在の分布'!C18*B19</f>
        <v>0.0009824346093854402</v>
      </c>
      <c r="E19" s="26">
        <f>EXP('リスク定義'!$Q$17*('現在の分布'!E18^2-'リスク定義'!$S$17^2)+'リスク定義'!$R$17*('現在の分布'!E18-'リスク定義'!$S$17))</f>
        <v>2.0570700818039356</v>
      </c>
      <c r="F19" s="3">
        <f>'現在の分布'!F18*E19</f>
        <v>0.0011658536753486597</v>
      </c>
    </row>
    <row r="20" spans="2:6" ht="13.5">
      <c r="B20" s="26">
        <f>EXP('リスク定義'!$Q$6*('現在の分布'!B19^2-'リスク定義'!$S$6^2)+'リスク定義'!$R$6*('現在の分布'!B19-'リスク定義'!$S$6))</f>
        <v>1.7490731166604945</v>
      </c>
      <c r="C20" s="3">
        <f>'現在の分布'!C19*B20</f>
        <v>0.0012400324712641374</v>
      </c>
      <c r="E20" s="26">
        <f>EXP('リスク定義'!$Q$17*('現在の分布'!E19^2-'リスク定義'!$S$17^2)+'リスク定義'!$R$17*('現在の分布'!E19-'リスク定義'!$S$17))</f>
        <v>2.0836596608044213</v>
      </c>
      <c r="F20" s="3">
        <f>'現在の分布'!F19*E20</f>
        <v>0.0014772427829626525</v>
      </c>
    </row>
    <row r="21" spans="2:6" ht="13.5">
      <c r="B21" s="26">
        <f>EXP('リスク定義'!$Q$6*('現在の分布'!B20^2-'リスク定義'!$S$6^2)+'リスク定義'!$R$6*('現在の分布'!B20-'リスク定義'!$S$6))</f>
        <v>1.7648477040409485</v>
      </c>
      <c r="C21" s="3">
        <f>'現在の分布'!C20*B21</f>
        <v>0.0015551935831368123</v>
      </c>
      <c r="E21" s="26">
        <f>EXP('リスク定義'!$Q$17*('現在の分布'!E20^2-'リスク定義'!$S$17^2)+'リスク定義'!$R$17*('現在の分布'!E20-'リスク定義'!$S$17))</f>
        <v>2.1105929352957307</v>
      </c>
      <c r="F21" s="3">
        <f>'現在の分布'!F20*E21</f>
        <v>0.0018598661981258757</v>
      </c>
    </row>
    <row r="22" spans="2:6" ht="13.5">
      <c r="B22" s="26">
        <f>EXP('リスク定義'!$Q$6*('現在の分布'!B21^2-'リスク定義'!$S$6^2)+'リスク定義'!$R$6*('現在の分布'!B21-'リスク定義'!$S$6))</f>
        <v>1.7807645596917525</v>
      </c>
      <c r="C22" s="3">
        <f>'現在の分布'!C21*B22</f>
        <v>0.001938018183998591</v>
      </c>
      <c r="E22" s="26">
        <f>EXP('リスク定義'!$Q$17*('現在の分布'!E21^2-'リスク定義'!$S$17^2)+'リスク定義'!$R$17*('現在の分布'!E21-'リスク定義'!$S$17))</f>
        <v>2.137874347867586</v>
      </c>
      <c r="F22" s="3">
        <f>'現在の分布'!F21*E22</f>
        <v>0.002326663195716726</v>
      </c>
    </row>
    <row r="23" spans="2:6" ht="13.5">
      <c r="B23" s="26">
        <f>EXP('リスク定義'!$Q$6*('現在の分布'!B22^2-'リスク定義'!$S$6^2)+'リスク定義'!$R$6*('現在の分布'!B22-'リスク定義'!$S$6))</f>
        <v>1.7968249667057865</v>
      </c>
      <c r="C23" s="3">
        <f>'現在の分布'!C22*B23</f>
        <v>0.002399679457782844</v>
      </c>
      <c r="E23" s="26">
        <f>EXP('リスク定義'!$Q$17*('現在の分布'!E22^2-'リスク定義'!$S$17^2)+'リスク定義'!$R$17*('現在の分布'!E22-'リスク定義'!$S$17))</f>
        <v>2.1655083985343904</v>
      </c>
      <c r="F23" s="3">
        <f>'現在の分布'!F22*E23</f>
        <v>0.0028920602261812392</v>
      </c>
    </row>
    <row r="24" spans="2:6" ht="13.5">
      <c r="B24" s="26">
        <f>EXP('リスク定義'!$Q$6*('現在の分布'!B23^2-'リスク定義'!$S$6^2)+'リスク定義'!$R$6*('現在の分布'!B23-'リスク定義'!$S$6))</f>
        <v>1.8130302197479227</v>
      </c>
      <c r="C24" s="3">
        <f>'現在の分布'!C23*B24</f>
        <v>0.002952368848891362</v>
      </c>
      <c r="E24" s="26">
        <f>EXP('リスク定義'!$Q$17*('現在の分布'!E23^2-'リスク定義'!$S$17^2)+'リスク定義'!$R$17*('現在の分布'!E23-'リスク定義'!$S$17))</f>
        <v>2.1934996454774947</v>
      </c>
      <c r="F24" s="3">
        <f>'現在の分布'!F23*E24</f>
        <v>0.003571931649469368</v>
      </c>
    </row>
    <row r="25" spans="2:6" ht="13.5">
      <c r="B25" s="26">
        <f>EXP('リスク定義'!$Q$6*('現在の分布'!B24^2-'リスク定義'!$S$6^2)+'リスク定義'!$R$6*('現在の分布'!B24-'リスク定義'!$S$6))</f>
        <v>1.8293816251593915</v>
      </c>
      <c r="C25" s="3">
        <f>'現在の分布'!C24*B25</f>
        <v>0.0036091920283260926</v>
      </c>
      <c r="E25" s="26">
        <f>EXP('リスク定義'!$Q$17*('現在の分布'!E24^2-'リスク定義'!$S$17^2)+'リスク定義'!$R$17*('現在の分布'!E24-'リスク定義'!$S$17))</f>
        <v>2.221852705797061</v>
      </c>
      <c r="F25" s="3">
        <f>'現在の分布'!F24*E25</f>
        <v>0.0043834993003052936</v>
      </c>
    </row>
    <row r="26" spans="2:6" ht="13.5">
      <c r="B26" s="26">
        <f>EXP('リスク定義'!$Q$6*('現在の分布'!B25^2-'リスク定義'!$S$6^2)+'リスク定義'!$R$6*('現在の分布'!B25-'リスク定義'!$S$6))</f>
        <v>1.845880501063088</v>
      </c>
      <c r="C26" s="3">
        <f>'現在の分布'!C25*B26</f>
        <v>0.004384008215604941</v>
      </c>
      <c r="E26" s="26">
        <f>EXP('リスク定義'!$Q$17*('現在の分布'!E25^2-'リスク定義'!$S$17^2)+'リスク定義'!$R$17*('現在の分布'!E25-'リスク定義'!$S$17))</f>
        <v>2.2505722562736428</v>
      </c>
      <c r="F26" s="3">
        <f>'現在の分布'!F25*E26</f>
        <v>0.005345160347939047</v>
      </c>
    </row>
    <row r="27" spans="2:6" ht="13.5">
      <c r="B27" s="26">
        <f>EXP('リスク定義'!$Q$6*('現在の分布'!B26^2-'リスク定義'!$S$6^2)+'リスク定義'!$R$6*('現在の分布'!B26-'リスク定義'!$S$6))</f>
        <v>1.86252817746983</v>
      </c>
      <c r="C27" s="3">
        <f>'現在の分布'!C26*B27</f>
        <v>0.00529120665923367</v>
      </c>
      <c r="E27" s="26">
        <f>EXP('リスク定義'!$Q$17*('現在の分布'!E26^2-'リスク定義'!$S$17^2)+'リスク定義'!$R$17*('現在の分布'!E26-'リスク定義'!$S$17))</f>
        <v>2.2796630341396122</v>
      </c>
      <c r="F27" s="3">
        <f>'現在の分布'!F26*E27</f>
        <v>0.006476233956059823</v>
      </c>
    </row>
    <row r="28" spans="2:6" ht="13.5">
      <c r="B28" s="26">
        <f>EXP('リスク定義'!$Q$6*('現在の分布'!B27^2-'リスク定義'!$S$6^2)+'リスク定義'!$R$6*('現在の分布'!B27-'リスク定義'!$S$6))</f>
        <v>1.879325996385572</v>
      </c>
      <c r="C28" s="3">
        <f>'現在の分布'!C27*B28</f>
        <v>0.006345415776766395</v>
      </c>
      <c r="E28" s="26">
        <f>EXP('リスク定義'!$Q$17*('現在の分布'!E27^2-'リスク定義'!$S$17^2)+'リスク定義'!$R$17*('現在の分布'!E27-'リスク定義'!$S$17))</f>
        <v>2.3091298378605565</v>
      </c>
      <c r="F28" s="3">
        <f>'現在の分布'!F27*E28</f>
        <v>0.0077966190708492165</v>
      </c>
    </row>
    <row r="29" spans="2:6" ht="13.5">
      <c r="B29" s="26">
        <f>EXP('リスク定義'!$Q$6*('現在の分布'!B28^2-'リスク定義'!$S$6^2)+'リスク定義'!$R$6*('現在の分布'!B28-'リスク定義'!$S$6))</f>
        <v>1.8962753119195872</v>
      </c>
      <c r="C29" s="3">
        <f>'現在の分布'!C28*B29</f>
        <v>0.0075611427823592155</v>
      </c>
      <c r="E29" s="26">
        <f>EXP('リスク定義'!$Q$17*('現在の分布'!E28^2-'リスク定義'!$S$17^2)+'リスク定義'!$R$17*('現在の分布'!E28-'リスク定義'!$S$17))</f>
        <v>2.3389775279267737</v>
      </c>
      <c r="F29" s="3">
        <f>'現在の分布'!F28*E29</f>
        <v>0.009326358331101858</v>
      </c>
    </row>
    <row r="30" spans="2:6" ht="13.5">
      <c r="B30" s="26">
        <f>EXP('リスク定義'!$Q$6*('現在の分布'!B29^2-'リスク定義'!$S$6^2)+'リスク定義'!$R$6*('現在の分布'!B29-'リスク定義'!$S$6))</f>
        <v>1.913377490393627</v>
      </c>
      <c r="C30" s="3">
        <f>'現在の分布'!C29*B30</f>
        <v>0.008952344575329162</v>
      </c>
      <c r="E30" s="26">
        <f>EXP('リスク定義'!$Q$17*('現在の分布'!E29^2-'リスク定義'!$S$17^2)+'リスク定義'!$R$17*('現在の分布'!E29-'リスク定義'!$S$17))</f>
        <v>2.3692110276550045</v>
      </c>
      <c r="F30" s="3">
        <f>'現在の分布'!F29*E30</f>
        <v>0.011085106623091878</v>
      </c>
    </row>
    <row r="31" spans="2:6" ht="13.5">
      <c r="B31" s="26">
        <f>EXP('リスク定義'!$Q$6*('現在の分布'!B30^2-'リスク定義'!$S$6^2)+'リスク定義'!$R$6*('現在の分布'!B30-'リスク定義'!$S$6))</f>
        <v>1.9306339104520607</v>
      </c>
      <c r="C31" s="3">
        <f>'現在の分布'!C30*B31</f>
        <v>0.010531934172399619</v>
      </c>
      <c r="E31" s="26">
        <f>EXP('リスク定義'!$Q$17*('現在の分布'!E30^2-'リスク定義'!$S$17^2)+'リスク定義'!$R$17*('現在の分布'!E30-'リスク定義'!$S$17))</f>
        <v>2.399835324000519</v>
      </c>
      <c r="F31" s="3">
        <f>'現在の分布'!F30*E31</f>
        <v>0.013091507157384821</v>
      </c>
    </row>
    <row r="32" spans="2:6" ht="13.5">
      <c r="B32" s="26">
        <f>EXP('リスク定義'!$Q$6*('現在の分布'!B31^2-'リスク定義'!$S$6^2)+'リスク定義'!$R$6*('現在の分布'!B31-'リスク定義'!$S$6))</f>
        <v>1.9480459631730134</v>
      </c>
      <c r="C32" s="3">
        <f>'現在の分布'!C31*B32</f>
        <v>0.012311230933319048</v>
      </c>
      <c r="E32" s="26">
        <f>EXP('リスク定義'!$Q$17*('現在の分布'!E31^2-'リスク定義'!$S$17^2)+'リスク定義'!$R$17*('現在の分布'!E31-'リスク定義'!$S$17))</f>
        <v>2.4308554683797077</v>
      </c>
      <c r="F32" s="3">
        <f>'現在の分布'!F31*E32</f>
        <v>0.015362483022730473</v>
      </c>
    </row>
    <row r="33" spans="2:6" ht="13.5">
      <c r="B33" s="26">
        <f>EXP('リスク定義'!$Q$6*('現在の分布'!B32^2-'リスク定義'!$S$6^2)+'リスク定義'!$R$6*('現在の分布'!B32-'リスク定義'!$S$6))</f>
        <v>1.9656150521805014</v>
      </c>
      <c r="C33" s="3">
        <f>'現在の分布'!C32*B33</f>
        <v>0.014299367095971066</v>
      </c>
      <c r="E33" s="26">
        <f>EXP('リスク定義'!$Q$17*('現在の分布'!E32^2-'リスク定義'!$S$17^2)+'リスク定義'!$R$17*('現在の分布'!E32-'リスク定義'!$S$17))</f>
        <v>2.4622765775033035</v>
      </c>
      <c r="F33" s="3">
        <f>'現在の分布'!F32*E33</f>
        <v>0.017912457800154182</v>
      </c>
    </row>
    <row r="34" spans="2:6" ht="13.5">
      <c r="B34" s="26">
        <f>EXP('リスク定義'!$Q$6*('現在の分布'!B33^2-'リスク定義'!$S$6^2)+'リスク定義'!$R$6*('現在の分布'!B33-'リスク定義'!$S$6))</f>
        <v>1.983342593757584</v>
      </c>
      <c r="C34" s="3">
        <f>'現在の分布'!C33*B34</f>
        <v>0.016502667493677705</v>
      </c>
      <c r="E34" s="26">
        <f>EXP('リスク定義'!$Q$17*('現在の分布'!E33^2-'リスク定義'!$S$17^2)+'リスク定義'!$R$17*('現在の分布'!E33-'リスク定義'!$S$17))</f>
        <v>2.49410383422037</v>
      </c>
      <c r="F34" s="3">
        <f>'現在の分布'!F33*E34</f>
        <v>0.02075252475310691</v>
      </c>
    </row>
    <row r="35" spans="2:6" ht="13.5">
      <c r="B35" s="26">
        <f>EXP('リスク定義'!$Q$6*('現在の分布'!B34^2-'リスク定義'!$S$6^2)+'リスク定義'!$R$6*('現在の分布'!B34-'リスク定義'!$S$6))</f>
        <v>2.0012300169605317</v>
      </c>
      <c r="C35" s="3">
        <f>'現在の分布'!C34*B35</f>
        <v>0.01892402352036438</v>
      </c>
      <c r="E35" s="26">
        <f>EXP('リスク定義'!$Q$17*('現在の分布'!E34^2-'リスク定義'!$S$17^2)+'リスク定義'!$R$17*('現在の分布'!E34-'リスク定義'!$S$17))</f>
        <v>2.5263424883732033</v>
      </c>
      <c r="F35" s="3">
        <f>'現在の分布'!F34*E35</f>
        <v>0.02388959003477371</v>
      </c>
    </row>
    <row r="36" spans="2:6" ht="13.5">
      <c r="B36" s="26">
        <f>EXP('リスク定義'!$Q$6*('現在の分布'!B35^2-'リスク定義'!$S$6^2)+'リスク定義'!$R$6*('現在の分布'!B35-'リスク定義'!$S$6))</f>
        <v>2.0192787637340253</v>
      </c>
      <c r="C36" s="3">
        <f>'現在の分布'!C35*B36</f>
        <v>0.021562286151544957</v>
      </c>
      <c r="E36" s="26">
        <f>EXP('リスク定義'!$Q$17*('現在の分布'!E35^2-'リスク定義'!$S$17^2)+'リスク定義'!$R$17*('現在の分布'!E35-'リスク定義'!$S$17))</f>
        <v>2.5589978576632837</v>
      </c>
      <c r="F36" s="3">
        <f>'現在の分布'!F35*E36</f>
        <v>0.027325520903360805</v>
      </c>
    </row>
    <row r="37" spans="2:6" ht="13.5">
      <c r="B37" s="26">
        <f>EXP('リスク定義'!$Q$6*('現在の分布'!B36^2-'リスク定義'!$S$6^2)+'リスク定義'!$R$6*('現在の分布'!B36-'リスク定義'!$S$6))</f>
        <v>2.037490289027396</v>
      </c>
      <c r="C37" s="3">
        <f>'現在の分布'!C36*B37</f>
        <v>0.024411705816283033</v>
      </c>
      <c r="E37" s="26">
        <f>EXP('リスク定義'!$Q$17*('現在の分布'!E36^2-'リスク定義'!$S$17^2)+'リスク定義'!$R$17*('現在の分布'!E36-'リスク定義'!$S$17))</f>
        <v>2.5920753285284195</v>
      </c>
      <c r="F37" s="3">
        <f>'現在の分布'!F36*E37</f>
        <v>0.03105633470473454</v>
      </c>
    </row>
    <row r="38" spans="2:6" ht="13.5">
      <c r="B38" s="26">
        <f>EXP('リスク定義'!$Q$6*('現在の分布'!B37^2-'リスク定義'!$S$6^2)+'リスク定義'!$R$6*('現在の分布'!B37-'リスク定義'!$S$6))</f>
        <v>2.0558660609119093</v>
      </c>
      <c r="C38" s="3">
        <f>'現在の分布'!C37*B38</f>
        <v>0.027461448845558088</v>
      </c>
      <c r="E38" s="26">
        <f>EXP('リスク定義'!$Q$17*('現在の分布'!E37^2-'リスク定義'!$S$17^2)+'リスク定義'!$R$17*('現在の分布'!E37-'リスク定義'!$S$17))</f>
        <v>2.625580357031229</v>
      </c>
      <c r="F38" s="3">
        <f>'現在の分布'!F37*E38</f>
        <v>0.03507146794987869</v>
      </c>
    </row>
    <row r="39" spans="2:6" ht="13.5">
      <c r="B39" s="26">
        <f>EXP('リスク定義'!$Q$6*('現在の分布'!B38^2-'リスク定義'!$S$6^2)+'リスク定義'!$R$6*('現在の分布'!B38-'リスク定義'!$S$6))</f>
        <v>2.0744075606991133</v>
      </c>
      <c r="C39" s="3">
        <f>'現在の分布'!C38*B39</f>
        <v>0.03069522081965457</v>
      </c>
      <c r="E39" s="26">
        <f>EXP('リスク定義'!$Q$17*('現在の分布'!E38^2-'リスク定義'!$S$17^2)+'リスク定義'!$R$17*('現在の分布'!E38-'リスク定義'!$S$17))</f>
        <v>2.659518469759106</v>
      </c>
      <c r="F39" s="3">
        <f>'現在の分布'!F38*E39</f>
        <v>0.039353166778708364</v>
      </c>
    </row>
    <row r="40" spans="2:6" ht="13.5">
      <c r="B40" s="26">
        <f>EXP('リスク定義'!$Q$6*('現在の分布'!B39^2-'リスク定義'!$S$6^2)+'リスク定義'!$R$6*('現在の分布'!B39-'リスク定義'!$S$6))</f>
        <v>2.0931162830602457</v>
      </c>
      <c r="C40" s="3">
        <f>'現在の分布'!C39*B40</f>
        <v>0.03409102617511676</v>
      </c>
      <c r="E40" s="26">
        <f>EXP('リスク定義'!$Q$17*('現在の分布'!E39^2-'リスク定義'!$S$17^2)+'リスク定義'!$R$17*('現在の分布'!E39-'リスク定義'!$S$17))</f>
        <v>2.6938952647358225</v>
      </c>
      <c r="F40" s="3">
        <f>'現在の分布'!F39*E40</f>
        <v>0.04387604010650599</v>
      </c>
    </row>
    <row r="41" spans="2:6" ht="13.5">
      <c r="B41" s="26">
        <f>EXP('リスク定義'!$Q$6*('現在の分布'!B40^2-'リスク定義'!$S$6^2)+'リスク定義'!$R$6*('現在の分布'!B40-'リスク定義'!$S$6))</f>
        <v>2.111993736146727</v>
      </c>
      <c r="C41" s="3">
        <f>'現在の分布'!C40*B41</f>
        <v>0.037621090758332684</v>
      </c>
      <c r="E41" s="26">
        <f>EXP('リスク定義'!$Q$17*('現在の分布'!E40^2-'リスク定義'!$S$17^2)+'リスク定義'!$R$17*('現在の分布'!E40-'リスク定義'!$S$17))</f>
        <v>2.7287164123449084</v>
      </c>
      <c r="F41" s="3">
        <f>'現在の分布'!F40*E41</f>
        <v>0.04860681452108639</v>
      </c>
    </row>
    <row r="42" spans="2:6" ht="13.5">
      <c r="B42" s="26">
        <f>EXP('リスク定義'!$Q$6*('現在の分布'!B41^2-'リスク定義'!$S$6^2)+'リスク定義'!$R$6*('現在の分布'!B41-'リスク定義'!$S$6))</f>
        <v>2.131041441711734</v>
      </c>
      <c r="C42" s="3">
        <f>'現在の分布'!C41*B42</f>
        <v>0.04125196957095629</v>
      </c>
      <c r="E42" s="26">
        <f>EXP('リスク定義'!$Q$17*('現在の分布'!E41^2-'リスク定義'!$S$17^2)+'リスク定義'!$R$17*('現在の分布'!E41-'リスク定義'!$S$17))</f>
        <v>2.7639876562649697</v>
      </c>
      <c r="F42" s="3">
        <f>'現在の分布'!F41*E42</f>
        <v>0.05350432537771601</v>
      </c>
    </row>
    <row r="43" spans="2:6" ht="13.5">
      <c r="B43" s="26">
        <f>EXP('リスク定義'!$Q$6*('現在の分布'!B42^2-'リスク定義'!$S$6^2)+'リスク定義'!$R$6*('現在の分布'!B42-'リスク定義'!$S$6))</f>
        <v>2.15026093523287</v>
      </c>
      <c r="C43" s="3">
        <f>'現在の分布'!C42*B43</f>
        <v>0.04494485579681165</v>
      </c>
      <c r="E43" s="26">
        <f>EXP('リスク定義'!$Q$17*('現在の分布'!E42^2-'リスク定義'!$S$17^2)+'リスク定義'!$R$17*('現在の分布'!E42-'リスク定義'!$S$17))</f>
        <v>2.7997148144171</v>
      </c>
      <c r="F43" s="3">
        <f>'現在の分布'!F42*E43</f>
        <v>0.05851977150510178</v>
      </c>
    </row>
    <row r="44" spans="2:6" ht="13.5">
      <c r="B44" s="26">
        <f>EXP('リスク定義'!$Q$6*('現在の分布'!B43^2-'リスク定義'!$S$6^2)+'リスク定義'!$R$6*('現在の分布'!B43-'リスク定義'!$S$6))</f>
        <v>2.1696537660359465</v>
      </c>
      <c r="C44" s="3">
        <f>'現在の分布'!C43*B44</f>
        <v>0.04865609950632996</v>
      </c>
      <c r="E44" s="26">
        <f>EXP('リスク定義'!$Q$17*('現在の分布'!E43^2-'リスク定義'!$S$17^2)+'リスク定義'!$R$17*('現在の分布'!E43-'リスク定義'!$S$17))</f>
        <v>2.835903779924533</v>
      </c>
      <c r="F44" s="3">
        <f>'現在の分布'!F43*E44</f>
        <v>0.06359725162899543</v>
      </c>
    </row>
    <row r="45" spans="2:6" ht="13.5">
      <c r="B45" s="26">
        <f>EXP('リスク定義'!$Q$6*('現在の分布'!B44^2-'リスク定義'!$S$6^2)+'リスク定義'!$R$6*('現在の分布'!B44-'リスク定義'!$S$6))</f>
        <v>2.189221497419876</v>
      </c>
      <c r="C45" s="3">
        <f>'現在の分布'!C44*B45</f>
        <v>0.05233793550051352</v>
      </c>
      <c r="E45" s="26">
        <f>EXP('リスク定義'!$Q$17*('現在の分布'!E44^2-'リスク定義'!$S$17^2)+'リスク定義'!$R$17*('現在の分布'!E44-'リスク定義'!$S$17))</f>
        <v>2.8725605220846995</v>
      </c>
      <c r="F45" s="3">
        <f>'現在の分布'!F44*E45</f>
        <v>0.06867458934757414</v>
      </c>
    </row>
    <row r="46" spans="2:6" ht="13.5">
      <c r="B46" s="26">
        <f>EXP('リスク定義'!$Q$6*('現在の分布'!B45^2-'リスク定義'!$S$6^2)+'リスク定義'!$R$6*('現在の分布'!B45-'リスク定義'!$S$6))</f>
        <v>2.208965706782692</v>
      </c>
      <c r="C46" s="3">
        <f>'現在の分布'!C45*B46</f>
        <v>0.05593940999252277</v>
      </c>
      <c r="E46" s="26">
        <f>EXP('リスク定義'!$Q$17*('現在の分布'!E45^2-'リスク定義'!$S$17^2)+'リスク定義'!$R$17*('現在の分布'!E45-'リスク定義'!$S$17))</f>
        <v>2.9096910873538557</v>
      </c>
      <c r="F46" s="3">
        <f>'現在の分布'!F45*E46</f>
        <v>0.07368444072594602</v>
      </c>
    </row>
    <row r="47" spans="2:6" ht="13.5">
      <c r="B47" s="26">
        <f>EXP('リスク定義'!$Q$6*('現在の分布'!B46^2-'リスク定義'!$S$6^2)+'リスク定義'!$R$6*('現在の分布'!B46-'リスク定義'!$S$6))</f>
        <v>2.228887985748708</v>
      </c>
      <c r="C47" s="3">
        <f>'現在の分布'!C46*B47</f>
        <v>0.059407485736301086</v>
      </c>
      <c r="E47" s="26">
        <f>EXP('リスク定義'!$Q$17*('現在の分布'!E46^2-'リスク定義'!$S$17^2)+'リスク定義'!$R$17*('現在の分布'!E46-'リスク定義'!$S$17))</f>
        <v>2.947301600344428</v>
      </c>
      <c r="F47" s="3">
        <f>'現在の分布'!F46*E47</f>
        <v>0.07855566493361653</v>
      </c>
    </row>
    <row r="48" spans="2:6" ht="13.5">
      <c r="B48" s="26">
        <f>EXP('リスク定義'!$Q$6*('現在の分布'!B47^2-'リスク定義'!$S$6^2)+'リスク定義'!$R$6*('現在の分布'!B47-'リスク定義'!$S$6))</f>
        <v>2.248989940296821</v>
      </c>
      <c r="C48" s="3">
        <f>'現在の分布'!C47*B48</f>
        <v>0.06268829536958047</v>
      </c>
      <c r="E48" s="26">
        <f>EXP('リスク定義'!$Q$17*('現在の分布'!E47^2-'リスク定義'!$S$17^2)+'リスク定義'!$R$17*('現在の分布'!E47-'リスク定義'!$S$17))</f>
        <v>2.985398264835262</v>
      </c>
      <c r="F48" s="3">
        <f>'現在の分布'!F47*E48</f>
        <v>0.08321492456170201</v>
      </c>
    </row>
    <row r="49" spans="2:6" ht="13.5">
      <c r="B49" s="26">
        <f>EXP('リスク定義'!$Q$6*('現在の分布'!B48^2-'リスク定義'!$S$6^2)+'リスク定義'!$R$6*('現在の分布'!B48-'リスク定義'!$S$6))</f>
        <v>2.2692731908899755</v>
      </c>
      <c r="C49" s="3">
        <f>'現在の分布'!C48*B49</f>
        <v>0.06572850374530101</v>
      </c>
      <c r="E49" s="26">
        <f>EXP('リスク定義'!$Q$17*('現在の分布'!E48^2-'リスク定義'!$S$17^2)+'リスク定義'!$R$17*('現在の分布'!E48-'リスク定義'!$S$17))</f>
        <v>3.0239873647949187</v>
      </c>
      <c r="F49" s="3">
        <f>'現在の分布'!F48*E49</f>
        <v>0.08758846913214277</v>
      </c>
    </row>
    <row r="50" spans="2:6" ht="13.5">
      <c r="B50" s="26">
        <f>EXP('リスク定義'!$Q$6*('現在の分布'!B49^2-'リスク定義'!$S$6^2)+'リスク定義'!$R$6*('現在の分布'!B49-'リスク定義'!$S$6))</f>
        <v>2.289739372605787</v>
      </c>
      <c r="C50" s="3">
        <f>'現在の分布'!C49*B50</f>
        <v>0.06847673247265551</v>
      </c>
      <c r="E50" s="26">
        <f>EXP('リスク定義'!$Q$17*('現在の分布'!E49^2-'リスク定義'!$S$17^2)+'リスク定義'!$R$17*('現在の分布'!E49-'リスク定義'!$S$17))</f>
        <v>3.063075265418204</v>
      </c>
      <c r="F50" s="3">
        <f>'現在の分布'!F49*E50</f>
        <v>0.09160404367548189</v>
      </c>
    </row>
    <row r="51" spans="2:6" ht="13.5">
      <c r="B51" s="26">
        <f>EXP('リスク定義'!$Q$6*('現在の分布'!B50^2-'リスク定義'!$S$6^2)+'リスク定義'!$R$6*('現在の分布'!B50-'リスク定義'!$S$6))</f>
        <v>2.310390135268356</v>
      </c>
      <c r="C51" s="3">
        <f>'現在の分布'!C50*B51</f>
        <v>0.07088499431470377</v>
      </c>
      <c r="E51" s="26">
        <f>EXP('リスク定義'!$Q$17*('現在の分布'!E50^2-'リスク定義'!$S$17^2)+'リスク定義'!$R$17*('現在の分布'!E50-'リスク定義'!$S$17))</f>
        <v>3.102668414176096</v>
      </c>
      <c r="F51" s="3">
        <f>'現在の分布'!F50*E51</f>
        <v>0.0951928548957981</v>
      </c>
    </row>
    <row r="52" spans="2:6" ht="13.5">
      <c r="B52" s="26">
        <f>EXP('リスク定義'!$Q$6*('現在の分布'!B51^2-'リスク定義'!$S$6^2)+'リスク定義'!$R$6*('現在の分布'!B51-'リスク定義'!$S$6))</f>
        <v>2.331227143581258</v>
      </c>
      <c r="C52" s="3">
        <f>'現在の分布'!C51*B52</f>
        <v>0.07291008193599344</v>
      </c>
      <c r="E52" s="26">
        <f>EXP('リスク定義'!$Q$17*('現在の分布'!E51^2-'リスク定義'!$S$17^2)+'リスク定義'!$R$17*('現在の分布'!E51-'リスク定義'!$S$17))</f>
        <v>3.14277334187924</v>
      </c>
      <c r="F52" s="3">
        <f>'現在の分布'!F51*E52</f>
        <v>0.09829152105301263</v>
      </c>
    </row>
    <row r="53" spans="2:6" ht="13.5">
      <c r="B53" s="26">
        <f>EXP('リスク定義'!$Q$6*('現在の分布'!B52^2-'リスク定義'!$S$6^2)+'リスク定義'!$R$6*('現在の分布'!B52-'リスク定義'!$S$6))</f>
        <v>2.3522520772617446</v>
      </c>
      <c r="C53" s="3">
        <f>'現在の分布'!C52*B53</f>
        <v>0.0745148550701571</v>
      </c>
      <c r="E53" s="26">
        <f>EXP('リスク定義'!$Q$17*('現在の分布'!E52^2-'リスク定義'!$S$17^2)+'リスク定義'!$R$17*('現在の分布'!E52-'リスク定義'!$S$17))</f>
        <v>3.183396663755196</v>
      </c>
      <c r="F53" s="3">
        <f>'現在の分布'!F52*E53</f>
        <v>0.10084392881339443</v>
      </c>
    </row>
    <row r="54" spans="2:6" ht="13.5">
      <c r="B54" s="26">
        <f>EXP('リスク定義'!$Q$6*('現在の分布'!B53^2-'リスク定義'!$S$6^2)+'リスク定義'!$R$6*('現在の分布'!B53-'リスク定義'!$S$6))</f>
        <v>2.373466631176143</v>
      </c>
      <c r="C54" s="3">
        <f>'現在の分布'!C53*B54</f>
        <v>0.07566937263131174</v>
      </c>
      <c r="E54" s="26">
        <f>EXP('リスク定義'!$Q$17*('現在の分布'!E53^2-'リスク定義'!$S$17^2)+'リスク定義'!$R$17*('現在の分布'!E53-'リスク定義'!$S$17))</f>
        <v>3.224545080539603</v>
      </c>
      <c r="F54" s="3">
        <f>'現在の分布'!F53*E54</f>
        <v>0.10280292128855564</v>
      </c>
    </row>
    <row r="55" spans="2:6" ht="13.5">
      <c r="B55" s="26">
        <f>EXP('リスク定義'!$Q$6*('現在の分布'!B54^2-'リスク定義'!$S$6^2)+'リスク定義'!$R$6*('現在の分布'!B54-'リスク定義'!$S$6))</f>
        <v>2.3948725154764885</v>
      </c>
      <c r="C55" s="3">
        <f>'現在の分布'!C54*B55</f>
        <v>0.07635182159197956</v>
      </c>
      <c r="E55" s="26">
        <f>EXP('リスク定義'!$Q$17*('現在の分布'!E54^2-'リスク定義'!$S$17^2)+'リスク定義'!$R$17*('現在の分布'!E54-'リスク定義'!$S$17))</f>
        <v>3.266225379581455</v>
      </c>
      <c r="F55" s="3">
        <f>'現在の分布'!F54*E55</f>
        <v>0.10413174640796334</v>
      </c>
    </row>
    <row r="56" spans="2:6" ht="13.5">
      <c r="B56" s="26">
        <f>EXP('リスク定義'!$Q$6*('現在の分布'!B55^2-'リスク定義'!$S$6^2)+'リスク定義'!$R$6*('現在の分布'!B55-'リスク定義'!$S$6))</f>
        <v>2.4164714557383804</v>
      </c>
      <c r="C56" s="3">
        <f>'現在の分布'!C55*B56</f>
        <v>0.0765492023776333</v>
      </c>
      <c r="E56" s="26">
        <f>EXP('リスク定義'!$Q$17*('現在の分布'!E55^2-'リスク定義'!$S$17^2)+'リスク定義'!$R$17*('現在の分布'!E55-'リスク定義'!$S$17))</f>
        <v>3.308444435962662</v>
      </c>
      <c r="F56" s="3">
        <f>'現在の分布'!F55*E56</f>
        <v>0.10480520350540394</v>
      </c>
    </row>
    <row r="57" spans="2:6" ht="13.5">
      <c r="B57" s="26">
        <f>EXP('リスク定義'!$Q$6*('現在の分布'!B56^2-'リスク定義'!$S$6^2)+'リスク定義'!$R$6*('現在の分布'!B56-'リスク定義'!$S$6))</f>
        <v>2.438265193100085</v>
      </c>
      <c r="C57" s="3">
        <f>'現在の分布'!C56*B57</f>
        <v>0.0762577406925306</v>
      </c>
      <c r="E57" s="26">
        <f>EXP('リスク定義'!$Q$17*('現在の分布'!E56^2-'リスク定義'!$S$17^2)+'リスク定義'!$R$17*('現在の分布'!E56-'リスク定義'!$S$17))</f>
        <v>3.3512092136320755</v>
      </c>
      <c r="F57" s="3">
        <f>'現在の分布'!F56*E57</f>
        <v>0.10481043815199319</v>
      </c>
    </row>
    <row r="58" spans="2:6" ht="13.5">
      <c r="B58" s="26">
        <f>EXP('リスク定義'!$Q$6*('現在の分布'!B57^2-'リスク定義'!$S$6^2)+'リスク定義'!$R$6*('現在の分布'!B57-'リスク定義'!$S$6))</f>
        <v>2.460255484402894</v>
      </c>
      <c r="C58" s="3">
        <f>'現在の分布'!C57*B58</f>
        <v>0.07548300755030846</v>
      </c>
      <c r="E58" s="26">
        <f>EXP('リスク定義'!$Q$17*('現在の分布'!E57^2-'リスク定義'!$S$17^2)+'リスク定義'!$R$17*('現在の分布'!E57-'リスク定義'!$S$17))</f>
        <v>3.3945267665541827</v>
      </c>
      <c r="F58" s="3">
        <f>'現在の分布'!F57*E58</f>
        <v>0.10414735021380128</v>
      </c>
    </row>
    <row r="59" spans="2:6" ht="13.5">
      <c r="B59" s="26">
        <f>EXP('リスク定義'!$Q$6*('現在の分布'!B58^2-'リスク定義'!$S$6^2)+'リスク定義'!$R$6*('現在の分布'!B58-'リスク定義'!$S$6))</f>
        <v>2.4824441023327455</v>
      </c>
      <c r="C59" s="3">
        <f>'現在の分布'!C58*B59</f>
        <v>0.07423974217655561</v>
      </c>
      <c r="E59" s="26">
        <f>EXP('リスク定義'!$Q$17*('現在の分布'!E58^2-'リスク定義'!$S$17^2)+'リスク定義'!$R$17*('現在の分布'!E58-'リスク定義'!$S$17))</f>
        <v>3.438404239872644</v>
      </c>
      <c r="F59" s="3">
        <f>'現在の分布'!F58*E59</f>
        <v>0.10282859703751185</v>
      </c>
    </row>
    <row r="60" spans="2:6" ht="13.5">
      <c r="B60" s="26">
        <f>EXP('リスク定義'!$Q$6*('現在の分布'!B59^2-'リスク定義'!$S$6^2)+'リスク定義'!$R$6*('現在の分布'!B59-'リスク定義'!$S$6))</f>
        <v>2.504832835563125</v>
      </c>
      <c r="C60" s="3">
        <f>'現在の分布'!C59*B60</f>
        <v>0.0725513856483259</v>
      </c>
      <c r="E60" s="26">
        <f>EXP('リスク定義'!$Q$17*('現在の分布'!E59^2-'リスク定義'!$S$17^2)+'リスク定義'!$R$17*('現在の分布'!E59-'リスク定義'!$S$17))</f>
        <v>3.482848871088866</v>
      </c>
      <c r="F60" s="3">
        <f>'現在の分布'!F59*E60</f>
        <v>0.10087919162254047</v>
      </c>
    </row>
    <row r="61" spans="2:6" ht="13.5">
      <c r="B61" s="26">
        <f>EXP('リスク定義'!$Q$6*('現在の分布'!B60^2-'リスク定義'!$S$6^2)+'リスク定義'!$R$6*('現在の分布'!B60-'リスク定義'!$S$6))</f>
        <v>2.5274234888992537</v>
      </c>
      <c r="C61" s="3">
        <f>'現在の分布'!C60*B61</f>
        <v>0.0704493458851236</v>
      </c>
      <c r="E61" s="26">
        <f>EXP('リスク定義'!$Q$17*('現在の分布'!E60^2-'リスク定義'!$S$17^2)+'リスク定義'!$R$17*('現在の分布'!E60-'リスク定義'!$S$17))</f>
        <v>3.527867991255817</v>
      </c>
      <c r="F61" s="3">
        <f>'現在の分布'!F60*E61</f>
        <v>0.09833571360107875</v>
      </c>
    </row>
    <row r="62" spans="2:6" ht="13.5">
      <c r="B62" s="26">
        <f>EXP('リスク定義'!$Q$6*('現在の分布'!B61^2-'リスク定義'!$S$6^2)+'リスク定義'!$R$6*('現在の分布'!B61-'リスク定義'!$S$6))</f>
        <v>2.5502178834235805</v>
      </c>
      <c r="C62" s="3">
        <f>'現在の分布'!C61*B62</f>
        <v>0.06797202618643813</v>
      </c>
      <c r="E62" s="26">
        <f>EXP('リスク定義'!$Q$17*('現在の分布'!E61^2-'リスク定義'!$S$17^2)+'リスク定義'!$R$17*('現在の分布'!E61-'リスク定義'!$S$17))</f>
        <v>3.573469026187267</v>
      </c>
      <c r="F62" s="3">
        <f>'現在の分布'!F61*E62</f>
        <v>0.0952451677965437</v>
      </c>
    </row>
    <row r="63" spans="2:6" ht="13.5">
      <c r="B63" s="26">
        <f>EXP('リスク定義'!$Q$6*('現在の分布'!B62^2-'リスク定義'!$S$6^2)+'リスク定義'!$R$6*('現在の分布'!B62-'リスク定義'!$S$6))</f>
        <v>2.5732178566425787</v>
      </c>
      <c r="C63" s="3">
        <f>'現在の分布'!C62*B63</f>
        <v>0.06516365928218204</v>
      </c>
      <c r="E63" s="26">
        <f>EXP('リスク定義'!$Q$17*('現在の分布'!E62^2-'リスク定義'!$S$17^2)+'リスク定義'!$R$17*('現在の分布'!E62-'リスク定義'!$S$17))</f>
        <v>3.619659497682663</v>
      </c>
      <c r="F63" s="3">
        <f>'現在の分布'!F62*E63</f>
        <v>0.09166354011403505</v>
      </c>
    </row>
    <row r="64" spans="2:6" ht="13.5">
      <c r="B64" s="26">
        <f>EXP('リスク定義'!$Q$6*('現在の分布'!B63^2-'リスク定義'!$S$6^2)+'リスク定義'!$R$6*('現在の分布'!B63-'リスク定義'!$S$6))</f>
        <v>2.5964252626348756</v>
      </c>
      <c r="C64" s="3">
        <f>'現在の分布'!C63*B64</f>
        <v>0.06207299630843494</v>
      </c>
      <c r="E64" s="26">
        <f>EXP('リスク定義'!$Q$17*('現在の分布'!E63^2-'リスク定義'!$S$17^2)+'リスク定義'!$R$17*('現在の分布'!E63-'リスク定義'!$S$17))</f>
        <v>3.666447024767832</v>
      </c>
      <c r="F64" s="3">
        <f>'現在の分布'!F63*E64</f>
        <v>0.08765411271747031</v>
      </c>
    </row>
    <row r="65" spans="2:6" ht="13.5">
      <c r="B65" s="26">
        <f>EXP('リスク定義'!$Q$6*('現在の分布'!B64^2-'リスク定義'!$S$6^2)+'リスク定義'!$R$6*('現在の分布'!B64-'リスク定義'!$S$6))</f>
        <v>2.619841972200712</v>
      </c>
      <c r="C65" s="3">
        <f>'現在の分布'!C64*B65</f>
        <v>0.058751904882573085</v>
      </c>
      <c r="E65" s="26">
        <f>EXP('リスク定義'!$Q$17*('現在の分布'!E64^2-'リスク定義'!$S$17^2)+'リスク定義'!$R$17*('現在の分布'!E64-'リスク定義'!$S$17))</f>
        <v>3.713839324951727</v>
      </c>
      <c r="F65" s="3">
        <f>'現在の分布'!F64*E65</f>
        <v>0.08328560924055835</v>
      </c>
    </row>
    <row r="66" spans="2:6" ht="13.5">
      <c r="B66" s="26">
        <f>EXP('リスク定義'!$Q$6*('現在の分布'!B65^2-'リスク定義'!$S$6^2)+'リスク定義'!$R$6*('現在の分布'!B65-'リスク定義'!$S$6))</f>
        <v>2.6434698730127524</v>
      </c>
      <c r="C66" s="3">
        <f>'現在の分布'!C65*B66</f>
        <v>0.05525393234794033</v>
      </c>
      <c r="E66" s="26">
        <f>EXP('リスク定義'!$Q$17*('現在の分布'!E65^2-'リスク定義'!$S$17^2)+'リスク定義'!$R$17*('現在の分布'!E65-'リスク定義'!$S$17))</f>
        <v>3.7618442154994116</v>
      </c>
      <c r="F66" s="3">
        <f>'現在の分布'!F65*E66</f>
        <v>0.07863024576474661</v>
      </c>
    </row>
    <row r="67" spans="2:6" ht="13.5">
      <c r="B67" s="26">
        <f>EXP('リスク定義'!$Q$6*('現在の分布'!B66^2-'リスク定義'!$S$6^2)+'リスク定義'!$R$6*('現在の分布'!B66-'リスク定義'!$S$6))</f>
        <v>2.6673108697682535</v>
      </c>
      <c r="C67" s="3">
        <f>'現在の分布'!C66*B67</f>
        <v>0.05163288929171724</v>
      </c>
      <c r="E67" s="26">
        <f>EXP('リスク定義'!$Q$17*('現在の分布'!E66^2-'リスク定義'!$S$17^2)+'リスク定義'!$R$17*('現在の分布'!E66-'リスク定義'!$S$17))</f>
        <v>3.810469614721506</v>
      </c>
      <c r="F67" s="3">
        <f>'現在の分布'!F66*E67</f>
        <v>0.073761764328378</v>
      </c>
    </row>
    <row r="68" spans="2:6" ht="13.5">
      <c r="B68" s="26">
        <f>EXP('リスク定義'!$Q$6*('現在の分布'!B67^2-'リスク定義'!$S$6^2)+'リスク定義'!$R$6*('現在の分布'!B67-'リスク定義'!$S$6))</f>
        <v>2.6913668843426057</v>
      </c>
      <c r="C68" s="3">
        <f>'現在の分布'!C67*B68</f>
        <v>0.04794150479089904</v>
      </c>
      <c r="E68" s="26">
        <f>EXP('リスク定義'!$Q$17*('現在の分布'!E67^2-'リスク定義'!$S$17^2)+'リスク定義'!$R$17*('現在の分布'!E67-'リスク定義'!$S$17))</f>
        <v>3.859723543280293</v>
      </c>
      <c r="F68" s="3">
        <f>'現在の分布'!F67*E68</f>
        <v>0.06875352290994506</v>
      </c>
    </row>
    <row r="69" spans="2:6" ht="13.5">
      <c r="B69" s="26">
        <f>EXP('リスク定義'!$Q$6*('現在の分布'!B68^2-'リスク定義'!$S$6^2)+'リスク定義'!$R$6*('現在の分布'!B68-'リスク定義'!$S$6))</f>
        <v>2.715639855944263</v>
      </c>
      <c r="C69" s="3">
        <f>'現在の分布'!C68*B69</f>
        <v>0.0442301988477359</v>
      </c>
      <c r="E69" s="26">
        <f>EXP('リスク定義'!$Q$17*('現在の分布'!E68^2-'リスク定義'!$S$17^2)+'リスク定義'!$R$17*('現在の分布'!E68-'リスク定義'!$S$17))</f>
        <v>3.9096141255127113</v>
      </c>
      <c r="F69" s="3">
        <f>'現在の分布'!F68*E69</f>
        <v>0.06367670949107336</v>
      </c>
    </row>
    <row r="70" spans="2:6" ht="13.5">
      <c r="B70" s="26">
        <f>EXP('リスク定義'!$Q$6*('現在の分布'!B69^2-'リスク定義'!$S$6^2)+'リスク定義'!$R$6*('現在の分布'!B69-'リスク定義'!$S$6))</f>
        <v>2.740131741271062</v>
      </c>
      <c r="C70" s="3">
        <f>'現在の分布'!C69*B70</f>
        <v>0.040546009601370614</v>
      </c>
      <c r="E70" s="26">
        <f>EXP('リスク定義'!$Q$17*('現在の分布'!E69^2-'リスク定義'!$S$17^2)+'リスク定義'!$R$17*('現在の分布'!E69-'リスク定義'!$S$17))</f>
        <v>3.9601495907704503</v>
      </c>
      <c r="F70" s="3">
        <f>'現在の分布'!F69*E70</f>
        <v>0.05859873848830303</v>
      </c>
    </row>
    <row r="71" spans="2:6" ht="13.5">
      <c r="B71" s="26">
        <f>EXP('リスク定義'!$Q$6*('現在の分布'!B70^2-'リスク定義'!$S$6^2)+'リスク定義'!$R$6*('現在の分布'!B70-'リスク定義'!$S$6))</f>
        <v>2.764844514667959</v>
      </c>
      <c r="C71" s="3">
        <f>'現在の分布'!C70*B71</f>
        <v>0.03693170369853746</v>
      </c>
      <c r="E71" s="26">
        <f>EXP('リスク定義'!$Q$17*('現在の分布'!E70^2-'リスク定義'!$S$17^2)+'リスク定義'!$R$17*('現在の分布'!E70-'リスク定義'!$S$17))</f>
        <v>4.011338274777361</v>
      </c>
      <c r="F71" s="3">
        <f>'現在の分布'!F70*E71</f>
        <v>0.053581876236708584</v>
      </c>
    </row>
    <row r="72" spans="2:6" ht="13.5">
      <c r="B72" s="26">
        <f>EXP('リスク定義'!$Q$6*('現在の分布'!B71^2-'リスク定義'!$S$6^2)+'リスク定義'!$R$6*('現在の分布'!B71-'リスク定義'!$S$6))</f>
        <v>2.7897801682861854</v>
      </c>
      <c r="C72" s="3">
        <f>'現在の分布'!C71*B72</f>
        <v>0.03342508827014554</v>
      </c>
      <c r="E72" s="26">
        <f>EXP('リスク定義'!$Q$17*('現在の分布'!E71^2-'リスク定義'!$S$17^2)+'リスク定義'!$R$17*('現在の分布'!E71-'リスク定義'!$S$17))</f>
        <v>4.063188621004424</v>
      </c>
      <c r="F72" s="3">
        <f>'現在の分布'!F71*E72</f>
        <v>0.04868212910078672</v>
      </c>
    </row>
    <row r="73" spans="2:6" ht="13.5">
      <c r="B73" s="26">
        <f>EXP('リスク定義'!$Q$6*('現在の分布'!B72^2-'リスク定義'!$S$6^2)+'リスク定義'!$R$6*('現在の分布'!B72-'リスク定義'!$S$6))</f>
        <v>2.8149407122438395</v>
      </c>
      <c r="C73" s="3">
        <f>'現在の分布'!C72*B73</f>
        <v>0.030058532891614708</v>
      </c>
      <c r="E73" s="26">
        <f>EXP('リスク定義'!$Q$17*('現在の分布'!E72^2-'リスク定義'!$S$17^2)+'リスク定義'!$R$17*('現在の分布'!E72-'リスク定義'!$S$17))</f>
        <v>4.115709182062474</v>
      </c>
      <c r="F73" s="3">
        <f>'現在の分布'!F72*E73</f>
        <v>0.04394841400504349</v>
      </c>
    </row>
    <row r="74" spans="2:6" ht="13.5">
      <c r="B74" s="26">
        <f>EXP('リスク定義'!$Q$6*('現在の分布'!B73^2-'リスク定義'!$S$6^2)+'リスク定義'!$R$6*('現在の分布'!B73-'リスク定義'!$S$6))</f>
        <v>2.840328174787926</v>
      </c>
      <c r="C74" s="3">
        <f>'現在の分布'!C73*B74</f>
        <v>0.02685870026418984</v>
      </c>
      <c r="E74" s="26">
        <f>EXP('リスク定義'!$Q$17*('現在の分布'!E73^2-'リスク定義'!$S$17^2)+'リスク定義'!$R$17*('現在の分布'!E73-'リスク定義'!$S$17))</f>
        <v>4.168908621112945</v>
      </c>
      <c r="F74" s="3">
        <f>'現在の分布'!F73*E74</f>
        <v>0.03942201752500964</v>
      </c>
    </row>
    <row r="75" spans="2:6" ht="13.5">
      <c r="B75" s="26">
        <f>EXP('リスク定義'!$Q$6*('現在の分布'!B74^2-'リスク定義'!$S$6^2)+'リスク定義'!$R$6*('現在の分布'!B74-'リスク定義'!$S$6))</f>
        <v>2.8659446024578585</v>
      </c>
      <c r="C75" s="3">
        <f>'現在の分布'!C74*B75</f>
        <v>0.023846475630848234</v>
      </c>
      <c r="E75" s="26">
        <f>EXP('リスク定義'!$Q$17*('現在の分布'!E74^2-'リスク定義'!$S$17^2)+'リスク定義'!$R$17*('現在の分布'!E74-'リスク定義'!$S$17))</f>
        <v>4.222795713296835</v>
      </c>
      <c r="F75" s="3">
        <f>'現在の分布'!F74*E75</f>
        <v>0.03513633689388944</v>
      </c>
    </row>
    <row r="76" spans="2:6" ht="13.5">
      <c r="B76" s="26">
        <f>EXP('リスク定義'!$Q$6*('現在の分布'!B75^2-'リスク定義'!$S$6^2)+'リスク定義'!$R$6*('現在の分布'!B75-'リスク定義'!$S$6))</f>
        <v>2.8917920602504346</v>
      </c>
      <c r="C76" s="3">
        <f>'現在の分布'!C75*B76</f>
        <v>0.02103707752383443</v>
      </c>
      <c r="E76" s="26">
        <f>EXP('リスク定義'!$Q$17*('現在の分布'!E75^2-'リスク定義'!$S$17^2)+'リスク定義'!$R$17*('現在の分布'!E75-'リスク定義'!$S$17))</f>
        <v>4.277379347182149</v>
      </c>
      <c r="F76" s="3">
        <f>'現在の分布'!F75*E76</f>
        <v>0.031116884980217092</v>
      </c>
    </row>
    <row r="77" spans="2:6" ht="13.5">
      <c r="B77" s="26">
        <f>EXP('リスク定義'!$Q$6*('現在の分布'!B76^2-'リスク定義'!$S$6^2)+'リスク定義'!$R$6*('現在の分布'!B76-'リスク定義'!$S$6))</f>
        <v>2.9178726317862997</v>
      </c>
      <c r="C77" s="3">
        <f>'現在の分布'!C76*B77</f>
        <v>0.01844032660575561</v>
      </c>
      <c r="E77" s="26">
        <f>EXP('リスク定義'!$Q$17*('現在の分布'!E76^2-'リスク定義'!$S$17^2)+'リスク定義'!$R$17*('現在の分布'!E76-'リスク定義'!$S$17))</f>
        <v>4.332668526230055</v>
      </c>
      <c r="F77" s="3">
        <f>'現在の分布'!F76*E77</f>
        <v>0.02738153195167001</v>
      </c>
    </row>
    <row r="78" spans="2:6" ht="13.5">
      <c r="B78" s="26">
        <f>EXP('リスク定義'!$Q$6*('現在の分布'!B77^2-'リスク定義'!$S$6^2)+'リスク定義'!$R$6*('現在の分布'!B77-'リスク定義'!$S$6))</f>
        <v>2.9441884194779138</v>
      </c>
      <c r="C78" s="3">
        <f>'現在の分布'!C77*B78</f>
        <v>0.016061045264569657</v>
      </c>
      <c r="E78" s="26">
        <f>EXP('リスク定義'!$Q$17*('現在の分布'!E77^2-'リスク定義'!$S$17^2)+'リスク定義'!$R$17*('現在の分布'!E77-'リスク定義'!$S$17))</f>
        <v>4.388672370279979</v>
      </c>
      <c r="F78" s="3">
        <f>'現在の分布'!F77*E78</f>
        <v>0.023940949269453407</v>
      </c>
    </row>
    <row r="79" spans="2:6" ht="13.5">
      <c r="B79" s="26">
        <f>EXP('リスク定義'!$Q$6*('現在の分布'!B78^2-'リスク定義'!$S$6^2)+'リスク定義'!$R$6*('現在の分布'!B78-'リスク定義'!$S$6))</f>
        <v>2.97074154469903</v>
      </c>
      <c r="C79" s="3">
        <f>'現在の分布'!C78*B79</f>
        <v>0.01389955828680815</v>
      </c>
      <c r="E79" s="26">
        <f>EXP('リスク定義'!$Q$17*('現在の分布'!E78^2-'リスク定義'!$S$17^2)+'リスク定義'!$R$17*('現在の分布'!E78-'リスク定義'!$S$17))</f>
        <v>4.4454001170539135</v>
      </c>
      <c r="F79" s="3">
        <f>'現在の分布'!F78*E79</f>
        <v>0.02079921699867469</v>
      </c>
    </row>
    <row r="80" spans="2:6" ht="13.5">
      <c r="B80" s="26">
        <f>EXP('リスク定義'!$Q$6*('現在の分布'!B79^2-'リスク定義'!$S$6^2)+'リスク定義'!$R$6*('現在の分布'!B79-'リスク定義'!$S$6))</f>
        <v>2.997534147955704</v>
      </c>
      <c r="C80" s="3">
        <f>'現在の分布'!C79*B80</f>
        <v>0.011952264286322394</v>
      </c>
      <c r="E80" s="26">
        <f>EXP('リスク定義'!$Q$17*('現在の分布'!E79^2-'リスク定義'!$S$17^2)+'リスク定義'!$R$17*('現在の分布'!E79-'リスク定義'!$S$17))</f>
        <v>4.502861123680153</v>
      </c>
      <c r="F80" s="3">
        <f>'現在の分布'!F79*E80</f>
        <v>0.017954553155478222</v>
      </c>
    </row>
    <row r="81" spans="2:6" ht="13.5">
      <c r="B81" s="26">
        <f>EXP('リスク定義'!$Q$6*('現在の分布'!B80^2-'リスク定義'!$S$6^2)+'リスク定義'!$R$6*('現在の分布'!B80-'リスク定義'!$S$6))</f>
        <v>3.024568389058844</v>
      </c>
      <c r="C81" s="3">
        <f>'現在の分布'!C80*B81</f>
        <v>0.01021224843946994</v>
      </c>
      <c r="E81" s="26">
        <f>EXP('リスク定義'!$Q$17*('現在の分布'!E80^2-'リスク定義'!$S$17^2)+'リスク定義'!$R$17*('現在の分布'!E80-'リスク定義'!$S$17))</f>
        <v>4.561064868236738</v>
      </c>
      <c r="F81" s="3">
        <f>'現在の分布'!F80*E81</f>
        <v>0.01540012378343533</v>
      </c>
    </row>
    <row r="82" spans="2:6" ht="13.5">
      <c r="B82" s="26">
        <f>EXP('リスク定義'!$Q$6*('現在の分布'!B81^2-'リスク定義'!$S$6^2)+'リスク定義'!$R$6*('現在の分布'!B81-'リスク定義'!$S$6))</f>
        <v>3.051846447298321</v>
      </c>
      <c r="C82" s="3">
        <f>'現在の分布'!C81*B82</f>
        <v>0.0086699092342542</v>
      </c>
      <c r="E82" s="26">
        <f>EXP('リスク定義'!$Q$17*('現在の分布'!E81^2-'リスク定義'!$S$17^2)+'リスク定義'!$R$17*('現在の分布'!E81-'リスク定義'!$S$17))</f>
        <v>4.620020951314845</v>
      </c>
      <c r="F82" s="3">
        <f>'現在の分布'!F81*E82</f>
        <v>0.013124894387694418</v>
      </c>
    </row>
    <row r="83" spans="2:6" ht="13.5">
      <c r="B83" s="26">
        <f>EXP('リスク定義'!$Q$6*('現在の分布'!B82^2-'リスク定義'!$S$6^2)+'リスク定義'!$R$6*('現在の分布'!B82-'リスク定義'!$S$6))</f>
        <v>3.0793705216186393</v>
      </c>
      <c r="C83" s="3">
        <f>'現在の分布'!C82*B83</f>
        <v>0.0073135750975719775</v>
      </c>
      <c r="E83" s="26">
        <f>EXP('リスク定義'!$Q$17*('現在の分布'!E82^2-'リスク定義'!$S$17^2)+'リスク定義'!$R$17*('現在の分布'!E82-'リスク定義'!$S$17))</f>
        <v>4.679739097602384</v>
      </c>
      <c r="F83" s="3">
        <f>'現在の分布'!F82*E83</f>
        <v>0.011114486901488037</v>
      </c>
    </row>
    <row r="84" spans="2:6" ht="13.5">
      <c r="B84" s="26">
        <f>EXP('リスク定義'!$Q$6*('現在の分布'!B83^2-'リスク定義'!$S$6^2)+'リスク定義'!$R$6*('現在の分布'!B83-'リスク定義'!$S$6))</f>
        <v>3.1071428307962066</v>
      </c>
      <c r="C84" s="3">
        <f>'現在の分布'!C83*B84</f>
        <v>0.006130090617261962</v>
      </c>
      <c r="E84" s="26">
        <f>EXP('リスク定義'!$Q$17*('現在の分布'!E83^2-'リスク定義'!$S$17^2)+'リスク定義'!$R$17*('現在の分布'!E83-'リスク定義'!$S$17))</f>
        <v>4.740229157488065</v>
      </c>
      <c r="F84" s="3">
        <f>'現在の分布'!F83*E84</f>
        <v>0.009352011112583141</v>
      </c>
    </row>
    <row r="85" spans="2:6" ht="13.5">
      <c r="B85" s="26">
        <f>EXP('リスク定義'!$Q$6*('現在の分布'!B84^2-'リスク定義'!$S$6^2)+'リスク定義'!$R$6*('現在の分布'!B84-'リスク定義'!$S$6))</f>
        <v>3.1351656136181894</v>
      </c>
      <c r="C85" s="3">
        <f>'現在の分布'!C84*B85</f>
        <v>0.0051053563216660585</v>
      </c>
      <c r="E85" s="26">
        <f>EXP('リスク定義'!$Q$17*('現在の分布'!E84^2-'リスク定義'!$S$17^2)+'リスク定義'!$R$17*('現在の分布'!E84-'リスク定義'!$S$17))</f>
        <v>4.8015011086862</v>
      </c>
      <c r="F85" s="3">
        <f>'現在の分布'!F84*E85</f>
        <v>0.007818845018023662</v>
      </c>
    </row>
    <row r="86" spans="2:6" ht="13.5">
      <c r="B86" s="26">
        <f>EXP('リスク定義'!$Q$6*('現在の分布'!B85^2-'リスク定義'!$S$6^2)+'リスク定義'!$R$6*('現在の分布'!B85-'リスク定義'!$S$6))</f>
        <v>3.1634411290629867</v>
      </c>
      <c r="C86" s="3">
        <f>'現在の分布'!C85*B86</f>
        <v>0.004224810337111302</v>
      </c>
      <c r="E86" s="26">
        <f>EXP('リスク定義'!$Q$17*('現在の分布'!E85^2-'リスク定義'!$S$17^2)+'リスク定義'!$R$17*('現在の分布'!E85-'リスク定義'!$S$17))</f>
        <v>4.8635650578825125</v>
      </c>
      <c r="F86" s="3">
        <f>'現在の分布'!F85*E86</f>
        <v>0.006495344497794272</v>
      </c>
    </row>
    <row r="87" spans="2:6" ht="13.5">
      <c r="B87" s="26">
        <f>EXP('リスク定義'!$Q$6*('現在の分布'!B86^2-'リスク定義'!$S$6^2)+'リスク定義'!$R$6*('現在の分布'!B86-'リスク定義'!$S$6))</f>
        <v>3.191971656482334</v>
      </c>
      <c r="C87" s="3">
        <f>'現在の分布'!C86*B87</f>
        <v>0.0034738444672001555</v>
      </c>
      <c r="E87" s="26">
        <f>EXP('リスク定義'!$Q$17*('現在の分布'!E86^2-'リスク定義'!$S$17^2)+'リスク定義'!$R$17*('現在の分布'!E86-'リスク定義'!$S$17))</f>
        <v>4.926431242401205</v>
      </c>
      <c r="F87" s="3">
        <f>'現在の分布'!F86*E87</f>
        <v>0.005361468633251359</v>
      </c>
    </row>
    <row r="88" spans="2:6" ht="13.5">
      <c r="B88" s="26">
        <f>EXP('リスク定義'!$Q$6*('現在の分布'!B87^2-'リスク定義'!$S$6^2)+'リスク定義'!$R$6*('現在の分布'!B87-'リスク定義'!$S$6))</f>
        <v>3.2207594957850434</v>
      </c>
      <c r="C88" s="3">
        <f>'現在の分布'!C87*B88</f>
        <v>0.002838151127263596</v>
      </c>
      <c r="E88" s="26">
        <f>EXP('リスク定義'!$Q$17*('現在の分布'!E87^2-'リスク定義'!$S$17^2)+'リスク定義'!$R$17*('現在の分布'!E87-'リスク定義'!$S$17))</f>
        <v>4.990110031893598</v>
      </c>
      <c r="F88" s="3">
        <f>'現在の分布'!F87*E88</f>
        <v>0.00439731263098685</v>
      </c>
    </row>
    <row r="89" spans="2:6" ht="13.5">
      <c r="B89" s="26">
        <f>EXP('リスク定義'!$Q$6*('現在の分布'!B88^2-'リスク定義'!$S$6^2)+'リスク定義'!$R$6*('現在の分布'!B88-'リスク定義'!$S$6))</f>
        <v>3.249806967622409</v>
      </c>
      <c r="C89" s="3">
        <f>'現在の分布'!C88*B89</f>
        <v>0.002304000974462753</v>
      </c>
      <c r="E89" s="26">
        <f>EXP('リスク定義'!$Q$17*('現在の分布'!E88^2-'リスク定義'!$S$17^2)+'リスク定義'!$R$17*('現在の分布'!E88-'リスク定義'!$S$17))</f>
        <v>5.054611930048567</v>
      </c>
      <c r="F89" s="3">
        <f>'現在の分布'!F88*E89</f>
        <v>0.003583545400815963</v>
      </c>
    </row>
    <row r="90" spans="2:6" ht="13.5">
      <c r="B90" s="26">
        <f>EXP('リスク定義'!$Q$6*('現在の分布'!B89^2-'リスク定義'!$S$6^2)+'リスク定義'!$R$6*('現在の分布'!B89-'リスク定義'!$S$6))</f>
        <v>3.279116413575272</v>
      </c>
      <c r="C90" s="3">
        <f>'現在の分布'!C89*B90</f>
        <v>0.0018584539031897044</v>
      </c>
      <c r="E90" s="26">
        <f>EXP('リスク定義'!$Q$17*('現在の分布'!E89^2-'リスク定義'!$S$17^2)+'リスク定義'!$R$17*('現在の分布'!E89-'リスク定義'!$S$17))</f>
        <v>5.119947576325121</v>
      </c>
      <c r="F90" s="3">
        <f>'現在の分布'!F89*E90</f>
        <v>0.002901753203380032</v>
      </c>
    </row>
    <row r="91" spans="2:6" ht="13.5">
      <c r="B91" s="26">
        <f>EXP('リスク定義'!$Q$6*('現在の分布'!B90^2-'リスク定義'!$S$6^2)+'リスク定義'!$R$6*('現在の分布'!B90-'リスク定義'!$S$6))</f>
        <v>3.30869019634279</v>
      </c>
      <c r="C91" s="3">
        <f>'現在の分布'!C90*B91</f>
        <v>0.0014895082805944514</v>
      </c>
      <c r="E91" s="26">
        <f>EXP('リスク定義'!$Q$17*('現在の分布'!E90^2-'リスク定義'!$S$17^2)+'リスク定義'!$R$17*('現在の分布'!E90-'リスク定義'!$S$17))</f>
        <v>5.186127747707352</v>
      </c>
      <c r="F91" s="3">
        <f>'現在の分布'!F90*E91</f>
        <v>0.0023346943249534877</v>
      </c>
    </row>
    <row r="92" spans="2:6" ht="13.5">
      <c r="B92" s="26">
        <f>EXP('リスク定義'!$Q$6*('現在の分布'!B91^2-'リスク定義'!$S$6^2)+'リスク定義'!$R$6*('現在の分布'!B91-'リスク定義'!$S$6))</f>
        <v>3.338530699932893</v>
      </c>
      <c r="C92" s="3">
        <f>'現在の分布'!C91*B92</f>
        <v>0.0011861948763567261</v>
      </c>
      <c r="E92" s="26">
        <f>EXP('リスク定義'!$Q$17*('現在の分布'!E91^2-'リスク定義'!$S$17^2)+'リスク定義'!$R$17*('現在の分布'!E91-'リスク定義'!$S$17))</f>
        <v>5.253163360482074</v>
      </c>
      <c r="F92" s="3">
        <f>'現在の分布'!F91*E92</f>
        <v>0.0018664724164417514</v>
      </c>
    </row>
    <row r="93" spans="2:6" ht="13.5">
      <c r="B93" s="26">
        <f>EXP('リスク定義'!$Q$6*('現在の分布'!B92^2-'リスク定義'!$S$6^2)+'リスク定義'!$R$6*('現在の分布'!B92-'リスク定義'!$S$6))</f>
        <v>3.368640329854465</v>
      </c>
      <c r="C93" s="3">
        <f>'現在の分布'!C92*B93</f>
        <v>0.0009386229284310354</v>
      </c>
      <c r="E93" s="26">
        <f>EXP('リスク定義'!$Q$17*('現在の分布'!E92^2-'リスク定義'!$S$17^2)+'リスク定義'!$R$17*('現在の分布'!E92-'リスク定義'!$S$17))</f>
        <v>5.321065472039454</v>
      </c>
      <c r="F93" s="3">
        <f>'現在の分布'!F92*E93</f>
        <v>0.0014826379686414064</v>
      </c>
    </row>
    <row r="94" spans="2:6" ht="13.5">
      <c r="B94" s="26">
        <f>EXP('リスク定義'!$Q$6*('現在の分布'!B93^2-'リスク定義'!$S$6^2)+'リスク定義'!$R$6*('現在の分布'!B93-'リスク定義'!$S$6))</f>
        <v>3.3990215133112596</v>
      </c>
      <c r="C94" s="3">
        <f>'現在の分布'!C93*B94</f>
        <v>0.0007379862441315678</v>
      </c>
      <c r="E94" s="26">
        <f>EXP('リスク定義'!$Q$17*('現在の分布'!E93^2-'リスク定義'!$S$17^2)+'リスク定義'!$R$17*('現在の分布'!E93-'リスク定義'!$S$17))</f>
        <v>5.389845282696889</v>
      </c>
      <c r="F94" s="3">
        <f>'現在の分布'!F93*E94</f>
        <v>0.0011702284498790346</v>
      </c>
    </row>
    <row r="95" spans="2:6" ht="13.5">
      <c r="B95" s="26">
        <f>EXP('リスク定義'!$Q$6*('現在の分布'!B94^2-'リスク定義'!$S$6^2)+'リスク定義'!$R$6*('現在の分布'!B94-'リスク定義'!$S$6))</f>
        <v>3.4296766993975587</v>
      </c>
      <c r="C95" s="3">
        <f>'現在の分布'!C94*B95</f>
        <v>0.0005765372435104453</v>
      </c>
      <c r="E95" s="26">
        <f>EXP('リスク定義'!$Q$17*('現在の分布'!E94^2-'リスク定義'!$S$17^2)+'リスク定義'!$R$17*('現在の分布'!E94-'リスク定義'!$S$17))</f>
        <v>5.4595141375464955</v>
      </c>
      <c r="F95" s="3">
        <f>'現在の分布'!F94*E95</f>
        <v>0.0009177580010151563</v>
      </c>
    </row>
    <row r="96" spans="2:6" ht="13.5">
      <c r="B96" s="26">
        <f>EXP('リスク定義'!$Q$6*('現在の分布'!B95^2-'リスク定義'!$S$6^2)+'リスク定義'!$R$6*('現在の分布'!B95-'リスク定義'!$S$6))</f>
        <v>3.460608359295602</v>
      </c>
      <c r="C96" s="3">
        <f>'現在の分布'!C95*B96</f>
        <v>0.00044753649925452884</v>
      </c>
      <c r="E96" s="26">
        <f>EXP('リスク定義'!$Q$17*('現在の分布'!E95^2-'リスク定義'!$S$17^2)+'リスク定義'!$R$17*('現在の分布'!E95-'リスク定義'!$S$17))</f>
        <v>5.530083528326444</v>
      </c>
      <c r="F96" s="3">
        <f>'現在の分布'!F95*E96</f>
        <v>0.0007151673826957156</v>
      </c>
    </row>
    <row r="97" spans="2:6" ht="13.5">
      <c r="B97" s="26">
        <f>EXP('リスク定義'!$Q$6*('現在の分布'!B96^2-'リスク定義'!$S$6^2)+'リスク定義'!$R$6*('現在の分布'!B96-'リスク定義'!$S$6))</f>
        <v>3.4918189864747937</v>
      </c>
      <c r="C97" s="3">
        <f>'現在の分布'!C96*B97</f>
        <v>0.0003451847062241231</v>
      </c>
      <c r="E97" s="26">
        <f>EXP('リスク定義'!$Q$17*('現在の分布'!E96^2-'リスク定義'!$S$17^2)+'リスク定義'!$R$17*('現在の分布'!E96-'リスク定義'!$S$17))</f>
        <v>5.601565095316507</v>
      </c>
      <c r="F97" s="3">
        <f>'現在の分布'!F96*E97</f>
        <v>0.0005537442259497514</v>
      </c>
    </row>
    <row r="98" spans="2:6" ht="13.5">
      <c r="B98" s="26">
        <f>EXP('リスク定義'!$Q$6*('現在の分布'!B97^2-'リスク定義'!$S$6^2)+'リスク定義'!$R$6*('現在の分布'!B97-'リスク定義'!$S$6))</f>
        <v>3.523311096892706</v>
      </c>
      <c r="C98" s="3">
        <f>'現在の分布'!C97*B98</f>
        <v>0.0002645432122522052</v>
      </c>
      <c r="E98" s="26">
        <f>EXP('リスク定義'!$Q$17*('現在の分布'!E97^2-'リスク定義'!$S$17^2)+'リスク定義'!$R$17*('現在の分布'!E97-'リスク定義'!$S$17))</f>
        <v>5.673970629258096</v>
      </c>
      <c r="F98" s="3">
        <f>'現在の分布'!F97*E98</f>
        <v>0.00042602267447015407</v>
      </c>
    </row>
    <row r="99" spans="2:6" ht="13.5">
      <c r="B99" s="26">
        <f>EXP('リスク定義'!$Q$6*('現在の分布'!B98^2-'リスク定義'!$S$6^2)+'リスク定義'!$R$6*('現在の分布'!B98-'リスク定義'!$S$6))</f>
        <v>3.5550872291978965</v>
      </c>
      <c r="C99" s="3">
        <f>'現在の分布'!C98*B99</f>
        <v>0.00020144833930834798</v>
      </c>
      <c r="E99" s="26">
        <f>EXP('リスク定義'!$Q$17*('現在の分布'!E98^2-'リスク定義'!$S$17^2)+'リスク定義'!$R$17*('現在の分布'!E98-'リスク定義'!$S$17))</f>
        <v>5.747312073299123</v>
      </c>
      <c r="F99" s="3">
        <f>'現在の分布'!F98*E99</f>
        <v>0.00032567034168501905</v>
      </c>
    </row>
    <row r="100" spans="2:6" ht="13.5">
      <c r="B100" s="26">
        <f>EXP('リスク定義'!$Q$6*('現在の分布'!B99^2-'リスク定義'!$S$6^2)+'リスク定義'!$R$6*('現在の分布'!B99-'リスク定義'!$S$6))</f>
        <v>3.587149944934555</v>
      </c>
      <c r="C100" s="3">
        <f>'現在の分布'!C99*B100</f>
        <v>0.0001524237884604117</v>
      </c>
      <c r="E100" s="26">
        <f>EXP('リスク定義'!$Q$17*('現在の分布'!E99^2-'リスク定義'!$S$17^2)+'リスク定義'!$R$17*('現在の分布'!E99-'リスク定義'!$S$17))</f>
        <v>5.821601524963999</v>
      </c>
      <c r="F100" s="3">
        <f>'現在の分布'!F99*E100</f>
        <v>0.0002473692410307403</v>
      </c>
    </row>
    <row r="101" spans="2:6" ht="13.5">
      <c r="B101" s="26">
        <f>EXP('リスク定義'!$Q$6*('現在の分布'!B100^2-'リスク定義'!$S$6^2)+'リスク定義'!$R$6*('現在の分布'!B100-'リスク定義'!$S$6))</f>
        <v>3.619501828748995</v>
      </c>
      <c r="C101" s="3">
        <f>'現在の分布'!C100*B101</f>
        <v>0.00011459450765842225</v>
      </c>
      <c r="E101" s="26">
        <f>EXP('リスク定義'!$Q$17*('現在の分布'!E100^2-'リスク定義'!$S$17^2)+'リスク定義'!$R$17*('現在の分布'!E100-'リスク定義'!$S$17))</f>
        <v>5.8968512381490905</v>
      </c>
      <c r="F101" s="3">
        <f>'現在の分布'!F100*E101</f>
        <v>0.00018669606933354694</v>
      </c>
    </row>
    <row r="102" spans="2:6" ht="13.5">
      <c r="B102" s="26">
        <f>EXP('リスク定義'!$Q$6*('現在の分布'!B101^2-'リスク定義'!$S$6^2)+'リスク定義'!$R$6*('現在の分布'!B101-'リスク定義'!$S$6))</f>
        <v>3.6521454885980047</v>
      </c>
      <c r="C102" s="3">
        <f>'現在の分布'!C101*B102</f>
        <v>8.560454932921676E-05</v>
      </c>
      <c r="E102" s="26">
        <f>EXP('リスク定義'!$Q$17*('現在の分布'!E101^2-'リスク定義'!$S$17^2)+'リスク定義'!$R$17*('現在の分布'!E101-'リスク定義'!$S$17))</f>
        <v>5.973073625143986</v>
      </c>
      <c r="F102" s="3">
        <f>'現在の分布'!F101*E102</f>
        <v>0.00014000599849721423</v>
      </c>
    </row>
    <row r="103" spans="2:6" ht="13.5">
      <c r="B103" s="26">
        <f>EXP('リスク定義'!$Q$6*('現在の分布'!B102^2-'リスク定義'!$S$6^2)+'リスク定義'!$R$6*('現在の分布'!B102-'リスク定義'!$S$6))</f>
        <v>3.6850835559590855</v>
      </c>
      <c r="C103" s="3">
        <f>'現在の分布'!C102*B103</f>
        <v>6.354068288793964E-05</v>
      </c>
      <c r="E103" s="26">
        <f>EXP('リスク定義'!$Q$17*('現在の分布'!E102^2-'リスク定義'!$S$17^2)+'リスク定義'!$R$17*('現在の分布'!E102-'リスク定義'!$S$17))</f>
        <v>6.050281258678866</v>
      </c>
      <c r="F103" s="3">
        <f>'現在の分布'!F102*E103</f>
        <v>0.00010432300842104066</v>
      </c>
    </row>
    <row r="104" spans="2:6" ht="13.5">
      <c r="B104" s="26">
        <f>EXP('リスク定義'!$Q$6*('現在の分布'!B103^2-'リスク定義'!$S$6^2)+'リスク定義'!$R$6*('現在の分布'!B103-'リスク定義'!$S$6))</f>
        <v>3.718318686042578</v>
      </c>
      <c r="C104" s="3">
        <f>'現在の分布'!C103*B104</f>
        <v>4.686287201432159E-05</v>
      </c>
      <c r="E104" s="26">
        <f>EXP('リスク定義'!$Q$17*('現在の分布'!E103^2-'リスク定義'!$S$17^2)+'リスク定義'!$R$17*('現在の分布'!E103-'リスク定義'!$S$17))</f>
        <v>6.1284868739983605</v>
      </c>
      <c r="F104" s="3">
        <f>'現在の分布'!F103*E104</f>
        <v>7.72388061022552E-05</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F104"/>
  <sheetViews>
    <sheetView zoomScalePageLayoutView="0" workbookViewId="0" topLeftCell="A1">
      <selection activeCell="H8" sqref="H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2.1984196425405034</v>
      </c>
      <c r="F2" s="36">
        <f>SUM(F5:F104)</f>
        <v>2.920239554796082</v>
      </c>
    </row>
    <row r="3" spans="2:6" ht="13.5">
      <c r="B3" s="27" t="s">
        <v>8</v>
      </c>
      <c r="C3" s="29"/>
      <c r="E3" s="27" t="s">
        <v>8</v>
      </c>
      <c r="F3" s="27"/>
    </row>
    <row r="4" spans="2:6" s="28" customFormat="1" ht="13.5">
      <c r="B4" s="28" t="s">
        <v>38</v>
      </c>
      <c r="C4" s="30" t="s">
        <v>39</v>
      </c>
      <c r="E4" s="28" t="s">
        <v>38</v>
      </c>
      <c r="F4" s="28" t="s">
        <v>39</v>
      </c>
    </row>
    <row r="5" spans="2:6" ht="13.5">
      <c r="B5" s="26">
        <f>EXP('リスク定義'!$Q$6*('目標の分布'!B4^2-'リスク定義'!$S$6^2)+'リスク定義'!$R$6*('目標の分布'!B4-'リスク定義'!$S$6))</f>
        <v>1.4008469247990407</v>
      </c>
      <c r="C5" s="3">
        <f>'目標の分布'!C4*B5</f>
        <v>1.7655213469134828E-05</v>
      </c>
      <c r="E5" s="26">
        <f>EXP('リスク定義'!$Q$17*('目標の分布'!E4^2-'リスク定義'!$S$17^2)+'リスク定義'!$R$17*('目標の分布'!E4-'リスク定義'!$S$17))</f>
        <v>1.5267106208602075</v>
      </c>
      <c r="F5" s="3">
        <f>'目標の分布'!F4*E5</f>
        <v>1.9241504149890672E-05</v>
      </c>
    </row>
    <row r="6" spans="2:6" ht="13.5">
      <c r="B6" s="26">
        <f>EXP('リスク定義'!$Q$6*('目標の分布'!B5^2-'リスク定義'!$S$6^2)+'リスク定義'!$R$6*('目標の分布'!B5-'リスク定義'!$S$6))</f>
        <v>1.413480920491613</v>
      </c>
      <c r="C6" s="3">
        <f>'目標の分布'!C5*B6</f>
        <v>2.4372186294735897E-05</v>
      </c>
      <c r="E6" s="26">
        <f>EXP('リスク定義'!$Q$17*('目標の分布'!E5^2-'リスク定義'!$S$17^2)+'リスク定義'!$R$17*('目標の分布'!E5-'リスク定義'!$S$17))</f>
        <v>1.5464448015394794</v>
      </c>
      <c r="F6" s="3">
        <f>'目標の分布'!F5*E6</f>
        <v>2.666483873339934E-05</v>
      </c>
    </row>
    <row r="7" spans="2:6" ht="13.5">
      <c r="B7" s="26">
        <f>EXP('リスク定義'!$Q$6*('目標の分布'!B6^2-'リスク定義'!$S$6^2)+'リスク定義'!$R$6*('目標の分布'!B6-'リスク定義'!$S$6))</f>
        <v>1.426228860002267</v>
      </c>
      <c r="C7" s="3">
        <f>'目標の分布'!C6*B7</f>
        <v>3.343012461618237E-05</v>
      </c>
      <c r="E7" s="26">
        <f>EXP('リスク定義'!$Q$17*('目標の分布'!E6^2-'リスク定義'!$S$17^2)+'リスク定義'!$R$17*('目標の分布'!E6-'リスク定義'!$S$17))</f>
        <v>1.5664340651937179</v>
      </c>
      <c r="F7" s="3">
        <f>'目標の分布'!F6*E7</f>
        <v>3.671646779211497E-05</v>
      </c>
    </row>
    <row r="8" spans="2:6" ht="13.5">
      <c r="B8" s="26">
        <f>EXP('リスク定義'!$Q$6*('目標の分布'!B7^2-'リスク定義'!$S$6^2)+'リスク定義'!$R$6*('目標の分布'!B7-'リスク定義'!$S$6))</f>
        <v>1.4390917709705555</v>
      </c>
      <c r="C8" s="3">
        <f>'目標の分布'!C7*B8</f>
        <v>4.556207477500052E-05</v>
      </c>
      <c r="E8" s="26">
        <f>EXP('リスク定義'!$Q$17*('目標の分布'!E7^2-'リスク定義'!$S$17^2)+'リスク定義'!$R$17*('目標の分布'!E7-'リスク定義'!$S$17))</f>
        <v>1.5866817090119563</v>
      </c>
      <c r="F8" s="3">
        <f>'目標の分布'!F7*E8</f>
        <v>5.023481624203351E-05</v>
      </c>
    </row>
    <row r="9" spans="2:6" ht="13.5">
      <c r="B9" s="26">
        <f>EXP('リスク定義'!$Q$6*('目標の分布'!B8^2-'リスク定義'!$S$6^2)+'リスク定義'!$R$6*('目標の分布'!B8-'リスク定義'!$S$6))</f>
        <v>1.4520706903041338</v>
      </c>
      <c r="C9" s="3">
        <f>'目標の分布'!C8*B9</f>
        <v>6.170082631789536E-05</v>
      </c>
      <c r="E9" s="26">
        <f>EXP('リスク定義'!$Q$17*('目標の分布'!E8^2-'リスク定義'!$S$17^2)+'リスク定義'!$R$17*('目標の分布'!E8-'リスク定義'!$S$17))</f>
        <v>1.607191072802519</v>
      </c>
      <c r="F9" s="3">
        <f>'目標の分布'!F8*E9</f>
        <v>6.829214163250454E-05</v>
      </c>
    </row>
    <row r="10" spans="2:6" ht="13.5">
      <c r="B10" s="26">
        <f>EXP('リスク定義'!$Q$6*('目標の分布'!B9^2-'リスク定義'!$S$6^2)+'リスク定義'!$R$6*('目標の分布'!B9-'リスク定義'!$S$6))</f>
        <v>1.465166664262348</v>
      </c>
      <c r="C10" s="3">
        <f>'目標の分布'!C9*B10</f>
        <v>8.302338938458987E-05</v>
      </c>
      <c r="E10" s="26">
        <f>EXP('リスク定義'!$Q$17*('目標の分布'!E9^2-'リスク定義'!$S$17^2)+'リスク定義'!$R$17*('目標の分布'!E9-'リスク定義'!$S$17))</f>
        <v>1.6279655395439159</v>
      </c>
      <c r="F10" s="3">
        <f>'目標の分布'!F9*E10</f>
        <v>9.224835658016745E-05</v>
      </c>
    </row>
    <row r="11" spans="2:6" ht="13.5">
      <c r="B11" s="26">
        <f>EXP('リスク定義'!$Q$6*('目標の分布'!B10^2-'リスク定義'!$S$6^2)+'リスク定義'!$R$6*('目標の分布'!B10-'リスク定義'!$S$6))</f>
        <v>1.478380748540576</v>
      </c>
      <c r="C11" s="3">
        <f>'目標の分布'!C10*B11</f>
        <v>0.00011100228773303682</v>
      </c>
      <c r="E11" s="26">
        <f>EXP('リスク定義'!$Q$17*('目標の分布'!E10^2-'リスク定義'!$S$17^2)+'リスク定義'!$R$17*('目標の分布'!E10-'リスク定義'!$S$17))</f>
        <v>1.6490085359428581</v>
      </c>
      <c r="F11" s="3">
        <f>'目標の分布'!F10*E11</f>
        <v>0.00012381365230956697</v>
      </c>
    </row>
    <row r="12" spans="2:6" ht="13.5">
      <c r="B12" s="26">
        <f>EXP('リスク定義'!$Q$6*('目標の分布'!B11^2-'リスク定義'!$S$6^2)+'リスク定義'!$R$6*('目標の分布'!B11-'リスク定義'!$S$6))</f>
        <v>1.4917140083553289</v>
      </c>
      <c r="C12" s="3">
        <f>'目標の分布'!C11*B12</f>
        <v>0.00014746379000155456</v>
      </c>
      <c r="E12" s="26">
        <f>EXP('リスク定義'!$Q$17*('目標の分布'!E11^2-'リスク定義'!$S$17^2)+'リスク定義'!$R$17*('目標の分布'!E11-'リスク定義'!$S$17))</f>
        <v>1.670323532999486</v>
      </c>
      <c r="F12" s="3">
        <f>'目標の分布'!F11*E12</f>
        <v>0.00016512028265824034</v>
      </c>
    </row>
    <row r="13" spans="2:6" ht="13.5">
      <c r="B13" s="26">
        <f>EXP('リスク定義'!$Q$6*('目標の分布'!B12^2-'リスク定義'!$S$6^2)+'リスク定義'!$R$6*('目標の分布'!B12-'リスク定義'!$S$6))</f>
        <v>1.5051675185301214</v>
      </c>
      <c r="C13" s="3">
        <f>'目標の分布'!C12*B13</f>
        <v>0.000194652885301238</v>
      </c>
      <c r="E13" s="26">
        <f>EXP('リスク定義'!$Q$17*('目標の分布'!E12^2-'リスク定義'!$S$17^2)+'リスク定義'!$R$17*('目標の分布'!E12-'リスク定義'!$S$17))</f>
        <v>1.6919140465799047</v>
      </c>
      <c r="F13" s="3">
        <f>'目標の分布'!F12*E13</f>
        <v>0.00021880351973718116</v>
      </c>
    </row>
    <row r="14" spans="2:6" ht="13.5">
      <c r="B14" s="26">
        <f>EXP('リスク定義'!$Q$6*('目標の分布'!B13^2-'リスク定義'!$S$6^2)+'リスク定義'!$R$6*('目標の分布'!B13-'リスク定義'!$S$6))</f>
        <v>1.5187423635821153</v>
      </c>
      <c r="C14" s="3">
        <f>'目標の分布'!C13*B14</f>
        <v>0.0002553043953256308</v>
      </c>
      <c r="E14" s="26">
        <f>EXP('リスク定義'!$Q$17*('目標の分布'!E13^2-'リスク定義'!$S$17^2)+'リスク定義'!$R$17*('目標の分布'!E13-'リスク定義'!$S$17))</f>
        <v>1.7137836379961175</v>
      </c>
      <c r="F14" s="3">
        <f>'目標の分布'!F13*E14</f>
        <v>0.000288091322076231</v>
      </c>
    </row>
    <row r="15" spans="2:6" ht="13.5">
      <c r="B15" s="26">
        <f>EXP('リスク定義'!$Q$6*('目標の分布'!B14^2-'リスク定義'!$S$6^2)+'リスク定義'!$R$6*('目標の分布'!B14-'リスク定義'!$S$6))</f>
        <v>1.5324396378095444</v>
      </c>
      <c r="C15" s="3">
        <f>'目標の分布'!C14*B15</f>
        <v>0.0003327190981981838</v>
      </c>
      <c r="E15" s="26">
        <f>EXP('リスク定義'!$Q$17*('目標の分布'!E14^2-'リスク定義'!$S$17^2)+'リスク定義'!$R$17*('目標の分布'!E14-'リスク定義'!$S$17))</f>
        <v>1.7359359145934599</v>
      </c>
      <c r="F15" s="3">
        <f>'目標の分布'!F14*E15</f>
        <v>0.0003769016526216719</v>
      </c>
    </row>
    <row r="16" spans="2:6" ht="13.5">
      <c r="B16" s="26">
        <f>EXP('リスク定義'!$Q$6*('目標の分布'!B15^2-'リスク定義'!$S$6^2)+'リスク定義'!$R$6*('目標の分布'!B15-'リスク定義'!$S$6))</f>
        <v>1.546260445379929</v>
      </c>
      <c r="C16" s="3">
        <f>'目標の分布'!C15*B16</f>
        <v>0.00043084311925400466</v>
      </c>
      <c r="E16" s="26">
        <f>EXP('リスク定義'!$Q$17*('目標の分布'!E15^2-'リスク定義'!$S$17^2)+'リスク定義'!$R$17*('目標の分布'!E15-'リスク定義'!$S$17))</f>
        <v>1.7583745303456202</v>
      </c>
      <c r="F16" s="3">
        <f>'目標の分布'!F15*E16</f>
        <v>0.0004899456425561957</v>
      </c>
    </row>
    <row r="17" spans="2:6" ht="13.5">
      <c r="B17" s="26">
        <f>EXP('リスク定義'!$Q$6*('目標の分布'!B16^2-'リスク定義'!$S$6^2)+'リスク定義'!$R$6*('目標の分布'!B16-'リスク定義'!$S$6))</f>
        <v>1.560205900419085</v>
      </c>
      <c r="C17" s="3">
        <f>'目標の分布'!C16*B17</f>
        <v>0.0005543481284074948</v>
      </c>
      <c r="E17" s="26">
        <f>EXP('リスク定義'!$Q$17*('目標の分布'!E16^2-'リスク定義'!$S$17^2)+'リスク定義'!$R$17*('目標の分布'!E16-'リスク定義'!$S$17))</f>
        <v>1.7811031864573588</v>
      </c>
      <c r="F17" s="3">
        <f>'目標の分布'!F16*E17</f>
        <v>0.0006328339212459354</v>
      </c>
    </row>
    <row r="18" spans="2:6" ht="13.5">
      <c r="B18" s="26">
        <f>EXP('リスク定義'!$Q$6*('目標の分布'!B17^2-'リスク定義'!$S$6^2)+'リスク定義'!$R$6*('目標の分布'!B17-'リスク定義'!$S$6))</f>
        <v>1.574277127100935</v>
      </c>
      <c r="C18" s="3">
        <f>'目標の分布'!C17*B18</f>
        <v>0.0007087090895844956</v>
      </c>
      <c r="E18" s="26">
        <f>EXP('リスク定義'!$Q$17*('目標の分布'!E17^2-'リスク定義'!$S$17^2)+'リスク定義'!$R$17*('目標の分布'!E17-'リスク定義'!$S$17))</f>
        <v>1.8041256319750119</v>
      </c>
      <c r="F18" s="3">
        <f>'目標の分布'!F17*E18</f>
        <v>0.0008121824373371996</v>
      </c>
    </row>
    <row r="19" spans="2:6" ht="13.5">
      <c r="B19" s="26">
        <f>EXP('リスク定義'!$Q$6*('目標の分布'!B18^2-'リスク定義'!$S$6^2)+'リスク定義'!$R$6*('目標の分布'!B18-'リスク定義'!$S$6))</f>
        <v>1.5884752597381333</v>
      </c>
      <c r="C19" s="3">
        <f>'目標の分布'!C18*B19</f>
        <v>0.0009002754627309902</v>
      </c>
      <c r="E19" s="26">
        <f>EXP('リスク定義'!$Q$17*('目標の分布'!E18^2-'リスク定義'!$S$17^2)+'リスク定義'!$R$17*('目標の分布'!E18-'リスク定義'!$S$17))</f>
        <v>1.8274456644048906</v>
      </c>
      <c r="F19" s="3">
        <f>'目標の分布'!F18*E19</f>
        <v>0.0010357130090959544</v>
      </c>
    </row>
    <row r="20" spans="2:6" ht="13.5">
      <c r="B20" s="26">
        <f>EXP('リスク定義'!$Q$6*('目標の分布'!B19^2-'リスク定義'!$S$6^2)+'リスク定義'!$R$6*('目標の分布'!B19-'リスク定義'!$S$6))</f>
        <v>1.602801442873502</v>
      </c>
      <c r="C20" s="3">
        <f>'目標の分布'!C19*B20</f>
        <v>0.001136330903048215</v>
      </c>
      <c r="E20" s="26">
        <f>EXP('リスク定義'!$Q$17*('目標の分布'!E19^2-'リスク定義'!$S$17^2)+'リスク定義'!$R$17*('目標の分布'!E19-'リスク定義'!$S$17))</f>
        <v>1.851067130339672</v>
      </c>
      <c r="F20" s="3">
        <f>'目標の分布'!F19*E20</f>
        <v>0.0013123427066865571</v>
      </c>
    </row>
    <row r="21" spans="2:6" ht="13.5">
      <c r="B21" s="26">
        <f>EXP('リスク定義'!$Q$6*('目標の分布'!B20^2-'リスク定義'!$S$6^2)+'リスク定義'!$R$6*('目標の分布'!B20-'リスク定義'!$S$6))</f>
        <v>1.6172568313722968</v>
      </c>
      <c r="C21" s="3">
        <f>'目標の分布'!C20*B21</f>
        <v>0.0014251356877284565</v>
      </c>
      <c r="E21" s="26">
        <f>EXP('リスク定義'!$Q$17*('目標の分布'!E20^2-'リスク定義'!$S$17^2)+'リスク定義'!$R$17*('目標の分布'!E20-'リスク定義'!$S$17))</f>
        <v>1.8749939260928858</v>
      </c>
      <c r="F21" s="3">
        <f>'目標の分布'!F20*E21</f>
        <v>0.0016522550447857262</v>
      </c>
    </row>
    <row r="22" spans="2:6" ht="13.5">
      <c r="B22" s="26">
        <f>EXP('リスク定義'!$Q$6*('目標の分布'!B21^2-'リスク定義'!$S$6^2)+'リスク定義'!$R$6*('目標の分布'!B21-'リスク定義'!$S$6))</f>
        <v>1.6318425905153036</v>
      </c>
      <c r="C22" s="3">
        <f>'目標の分布'!C21*B22</f>
        <v>0.0017759453918992445</v>
      </c>
      <c r="E22" s="26">
        <f>EXP('リスク定義'!$Q$17*('目標の分布'!E21^2-'リスク定義'!$S$17^2)+'リスク定義'!$R$17*('目標の分布'!E21-'リスク定義'!$S$17))</f>
        <v>1.8992299983416046</v>
      </c>
      <c r="F22" s="3">
        <f>'目標の分布'!F21*E22</f>
        <v>0.0020669449267447042</v>
      </c>
    </row>
    <row r="23" spans="2:6" ht="13.5">
      <c r="B23" s="26">
        <f>EXP('リスク定義'!$Q$6*('目標の分布'!B22^2-'リスク定義'!$S$6^2)+'リスク定義'!$R$6*('目標の分布'!B22-'リスク定義'!$S$6))</f>
        <v>1.6465598960927732</v>
      </c>
      <c r="C23" s="3">
        <f>'目標の分布'!C22*B23</f>
        <v>0.00219899880727221</v>
      </c>
      <c r="E23" s="26">
        <f>EXP('リスク定義'!$Q$17*('目標の分布'!E22^2-'リスク定義'!$S$17^2)+'リスク定義'!$R$17*('目標の分布'!E22-'リスク定義'!$S$17))</f>
        <v>1.9237793447774398</v>
      </c>
      <c r="F23" s="3">
        <f>'目標の分布'!F22*E23</f>
        <v>0.0025692284226398404</v>
      </c>
    </row>
    <row r="24" spans="2:6" ht="13.5">
      <c r="B24" s="26">
        <f>EXP('リスク定義'!$Q$6*('目標の分布'!B23^2-'リスク定義'!$S$6^2)+'リスク定義'!$R$6*('目標の分布'!B23-'リスク定義'!$S$6))</f>
        <v>1.6614099344992053</v>
      </c>
      <c r="C24" s="3">
        <f>'目標の分布'!C23*B24</f>
        <v>0.002705467830831882</v>
      </c>
      <c r="E24" s="26">
        <f>EXP('リスク定義'!$Q$17*('目標の分布'!E23^2-'リスク定義'!$S$17^2)+'リスク定義'!$R$17*('目標の分布'!E23-'リスク定義'!$S$17))</f>
        <v>1.9486460147659532</v>
      </c>
      <c r="F24" s="3">
        <f>'目標の分布'!F23*E24</f>
        <v>0.0031732078863590026</v>
      </c>
    </row>
    <row r="25" spans="2:6" ht="13.5">
      <c r="B25" s="26">
        <f>EXP('リスク定義'!$Q$6*('目標の分布'!B24^2-'リスク定義'!$S$6^2)+'リスク定義'!$R$6*('目標の分布'!B24-'リスク定義'!$S$6))</f>
        <v>1.676393902828986</v>
      </c>
      <c r="C25" s="3">
        <f>'目標の分布'!C24*B25</f>
        <v>0.0033073621311232706</v>
      </c>
      <c r="E25" s="26">
        <f>EXP('リスク定義'!$Q$17*('目標の分布'!E24^2-'リスク定義'!$S$17^2)+'リスク定義'!$R$17*('目標の分布'!E24-'リスク定義'!$S$17))</f>
        <v>1.9738341100145915</v>
      </c>
      <c r="F25" s="3">
        <f>'目標の分布'!F24*E25</f>
        <v>0.003894182732092397</v>
      </c>
    </row>
    <row r="26" spans="2:6" ht="13.5">
      <c r="B26" s="26">
        <f>EXP('リスク定義'!$Q$6*('目標の分布'!B25^2-'リスク定義'!$S$6^2)+'リスク定義'!$R$6*('目標の分布'!B25-'リスク定義'!$S$6))</f>
        <v>1.691513008972888</v>
      </c>
      <c r="C26" s="3">
        <f>'目標の分布'!C25*B26</f>
        <v>0.004017381907371052</v>
      </c>
      <c r="E26" s="26">
        <f>EXP('リスク定義'!$Q$17*('目標の分布'!E25^2-'リスク定義'!$S$17^2)+'リスク定義'!$R$17*('目標の分布'!E25-'リスク定義'!$S$17))</f>
        <v>1.9993477852492543</v>
      </c>
      <c r="F26" s="3">
        <f>'目標の分布'!F25*E26</f>
        <v>0.004748496509571597</v>
      </c>
    </row>
    <row r="27" spans="2:6" ht="13.5">
      <c r="B27" s="26">
        <f>EXP('リスク定義'!$Q$6*('目標の分布'!B26^2-'リスク定義'!$S$6^2)+'リスク定義'!$R$6*('目標の分布'!B26-'リスク定義'!$S$6))</f>
        <v>1.706768471715442</v>
      </c>
      <c r="C27" s="3">
        <f>'目標の分布'!C26*B27</f>
        <v>0.00484871306246701</v>
      </c>
      <c r="E27" s="26">
        <f>EXP('リスク定義'!$Q$17*('目標の分布'!E26^2-'リスク定義'!$S$17^2)+'リスク定義'!$R$17*('目標の分布'!E26-'リスク定義'!$S$17))</f>
        <v>2.025191248899609</v>
      </c>
      <c r="F27" s="3">
        <f>'目標の分布'!F26*E27</f>
        <v>0.0057533118435588995</v>
      </c>
    </row>
    <row r="28" spans="2:6" ht="13.5">
      <c r="B28" s="26">
        <f>EXP('リスク定義'!$Q$6*('目標の分布'!B27^2-'リスク定義'!$S$6^2)+'リスク定義'!$R$6*('目標の分布'!B27-'リスク定義'!$S$6))</f>
        <v>1.722161520833185</v>
      </c>
      <c r="C28" s="3">
        <f>'目標の分布'!C27*B28</f>
        <v>0.005814760667096601</v>
      </c>
      <c r="E28" s="26">
        <f>EXP('リスク定義'!$Q$17*('目標の分布'!E27^2-'リスク定義'!$S$17^2)+'リスク定義'!$R$17*('目標の分布'!E27-'リスク定義'!$S$17))</f>
        <v>2.051368763793261</v>
      </c>
      <c r="F28" s="3">
        <f>'目標の分布'!F27*E28</f>
        <v>0.006926306421969482</v>
      </c>
    </row>
    <row r="29" spans="2:6" ht="13.5">
      <c r="B29" s="26">
        <f>EXP('リスク定義'!$Q$6*('目標の分布'!B28^2-'リスク定義'!$S$6^2)+'リスク定義'!$R$6*('目標の分布'!B28-'リスク定義'!$S$6))</f>
        <v>1.7376933971937953</v>
      </c>
      <c r="C29" s="3">
        <f>'目標の分布'!C28*B29</f>
        <v>0.006928818724557867</v>
      </c>
      <c r="E29" s="26">
        <f>EXP('リスク定義'!$Q$17*('目標の分布'!E28^2-'リスク定義'!$S$17^2)+'リスク定義'!$R$17*('目標の分布'!E28-'リスク定義'!$S$17))</f>
        <v>2.0778846478589013</v>
      </c>
      <c r="F29" s="3">
        <f>'目標の分布'!F28*E29</f>
        <v>0.008285285585366349</v>
      </c>
    </row>
    <row r="30" spans="2:6" ht="13.5">
      <c r="B30" s="26">
        <f>EXP('リスク定義'!$Q$6*('目標の分布'!B29^2-'リスク定義'!$S$6^2)+'リスク定義'!$R$6*('目標の分布'!B29-'リスク定義'!$S$6))</f>
        <v>1.7533653528561222</v>
      </c>
      <c r="C30" s="3">
        <f>'目標の分布'!C29*B30</f>
        <v>0.00820367694509806</v>
      </c>
      <c r="E30" s="26">
        <f>EXP('リスク定義'!$Q$17*('目標の分布'!E29^2-'リスク定義'!$S$17^2)+'リスク定義'!$R$17*('目標の分布'!E29-'リスク定義'!$S$17))</f>
        <v>2.1047432748385373</v>
      </c>
      <c r="F30" s="3">
        <f>'目標の分布'!F29*E30</f>
        <v>0.009847710205415342</v>
      </c>
    </row>
    <row r="31" spans="2:6" ht="13.5">
      <c r="B31" s="26">
        <f>EXP('リスク定義'!$Q$6*('目標の分布'!B30^2-'リスク定義'!$S$6^2)+'リスク定義'!$R$6*('目標の分布'!B30-'リスク定義'!$S$6))</f>
        <v>1.7691786511711163</v>
      </c>
      <c r="C31" s="3">
        <f>'目標の分布'!C30*B31</f>
        <v>0.009651168454295977</v>
      </c>
      <c r="E31" s="26">
        <f>EXP('リスク定義'!$Q$17*('目標の分布'!E30^2-'リスク定義'!$S$17^2)+'リスク定義'!$R$17*('目標の分布'!E30-'リスク定義'!$S$17))</f>
        <v>2.1319490750089347</v>
      </c>
      <c r="F31" s="3">
        <f>'目標の分布'!F30*E31</f>
        <v>0.011630142408326924</v>
      </c>
    </row>
    <row r="32" spans="2:6" ht="13.5">
      <c r="B32" s="26">
        <f>EXP('リスク定義'!$Q$6*('目標の分布'!B31^2-'リスク定義'!$S$6^2)+'リスク定義'!$R$6*('目標の分布'!B31-'リスク定義'!$S$6))</f>
        <v>1.7851345668836722</v>
      </c>
      <c r="C32" s="3">
        <f>'目標の分布'!C31*B32</f>
        <v>0.011281665995271837</v>
      </c>
      <c r="E32" s="26">
        <f>EXP('リスク定義'!$Q$17*('目標の分布'!E31^2-'リスク定義'!$S$17^2)+'リスク定義'!$R$17*('目標の分布'!E31-'リスク定義'!$S$17))</f>
        <v>2.159506535912382</v>
      </c>
      <c r="F32" s="3">
        <f>'目標の分布'!F31*E32</f>
        <v>0.013647616210412786</v>
      </c>
    </row>
    <row r="33" spans="2:6" ht="13.5">
      <c r="B33" s="26">
        <f>EXP('リスク定義'!$Q$6*('目標の分布'!B32^2-'リスク定義'!$S$6^2)+'リスク定義'!$R$6*('目標の分布'!B32-'リスク定義'!$S$6))</f>
        <v>1.801234386235387</v>
      </c>
      <c r="C33" s="3">
        <f>'目標の分布'!C32*B33</f>
        <v>0.013103538094141946</v>
      </c>
      <c r="E33" s="26">
        <f>EXP('リスク定義'!$Q$17*('目標の分布'!E32^2-'リスク定義'!$S$17^2)+'リスク定義'!$R$17*('目標の分布'!E32-'リスク定義'!$S$17))</f>
        <v>2.187420203096902</v>
      </c>
      <c r="F33" s="3">
        <f>'目標の分布'!F32*E33</f>
        <v>0.015912945132633208</v>
      </c>
    </row>
    <row r="34" spans="2:6" ht="13.5">
      <c r="B34" s="26">
        <f>EXP('リスク定義'!$Q$6*('目標の分布'!B33^2-'リスク定義'!$S$6^2)+'リスク定義'!$R$6*('目標の分布'!B33-'リスク定義'!$S$6))</f>
        <v>1.8174794070682487</v>
      </c>
      <c r="C34" s="3">
        <f>'目標の分布'!C33*B34</f>
        <v>0.015122580650390573</v>
      </c>
      <c r="E34" s="26">
        <f>EXP('リスク定義'!$Q$17*('目標の分布'!E33^2-'リスク定義'!$S$17^2)+'リスク定義'!$R$17*('目標の分布'!E33-'リスク定義'!$S$17))</f>
        <v>2.21569468086603</v>
      </c>
      <c r="F34" s="3">
        <f>'目標の分布'!F33*E34</f>
        <v>0.01843598413149982</v>
      </c>
    </row>
    <row r="35" spans="2:6" ht="13.5">
      <c r="B35" s="26">
        <f>EXP('リスク定義'!$Q$6*('目標の分布'!B34^2-'リスク定義'!$S$6^2)+'リスク定義'!$R$6*('目標の分布'!B34-'リスク定義'!$S$6))</f>
        <v>1.833870938929257</v>
      </c>
      <c r="C35" s="3">
        <f>'目標の分布'!C34*B35</f>
        <v>0.01734144325614247</v>
      </c>
      <c r="E35" s="26">
        <f>EXP('リスク定義'!$Q$17*('目標の分布'!E34^2-'リスク定義'!$S$17^2)+'リスク定義'!$R$17*('目標の分布'!E34-'リスク定義'!$S$17))</f>
        <v>2.244334633038286</v>
      </c>
      <c r="F35" s="3">
        <f>'目標の分布'!F34*E35</f>
        <v>0.021222868447521637</v>
      </c>
    </row>
    <row r="36" spans="2:6" ht="13.5">
      <c r="B36" s="26">
        <f>EXP('リスク定義'!$Q$6*('目標の分布'!B35^2-'リスク定義'!$S$6^2)+'リスク定義'!$R$6*('目標の分布'!B35-'リスク定義'!$S$6))</f>
        <v>1.8504103031759886</v>
      </c>
      <c r="C36" s="3">
        <f>'目標の分布'!C35*B36</f>
        <v>0.019759072977654318</v>
      </c>
      <c r="E36" s="26">
        <f>EXP('リスク定義'!$Q$17*('目標の分布'!E35^2-'リスク定義'!$S$17^2)+'リスク定義'!$R$17*('目標の分布'!E35-'リスク定義'!$S$17))</f>
        <v>2.2733447837164613</v>
      </c>
      <c r="F36" s="3">
        <f>'目標の分布'!F35*E36</f>
        <v>0.024275256902604365</v>
      </c>
    </row>
    <row r="37" spans="2:6" ht="13.5">
      <c r="B37" s="26">
        <f>EXP('リスク定義'!$Q$6*('目標の分布'!B36^2-'リスク定義'!$S$6^2)+'リスク定義'!$R$6*('目標の分布'!B36-'リスク定義'!$S$6))</f>
        <v>1.8670988330831162</v>
      </c>
      <c r="C37" s="3">
        <f>'目標の分布'!C36*B37</f>
        <v>0.02237020106972283</v>
      </c>
      <c r="E37" s="26">
        <f>EXP('リスク定義'!$Q$17*('目標の分布'!E36^2-'リスク定義'!$S$17^2)+'リスク定義'!$R$17*('目標の分布'!E36-'リスク定義'!$S$17))</f>
        <v>2.302729918066849</v>
      </c>
      <c r="F37" s="3">
        <f>'目標の分布'!F36*E37</f>
        <v>0.02758961141406733</v>
      </c>
    </row>
    <row r="38" spans="2:6" ht="13.5">
      <c r="B38" s="26">
        <f>EXP('リスク定義'!$Q$6*('目標の分布'!B37^2-'リスク定義'!$S$6^2)+'リスク定義'!$R$6*('目標の分布'!B37-'リスク定義'!$S$6))</f>
        <v>1.883937873949885</v>
      </c>
      <c r="C38" s="3">
        <f>'目標の分布'!C37*B38</f>
        <v>0.025164899862560305</v>
      </c>
      <c r="E38" s="26">
        <f>EXP('リスク定義'!$Q$17*('目標の分布'!E37^2-'リスク定義'!$S$17^2)+'リスク定義'!$R$17*('目標の分布'!E37-'リスク定義'!$S$17))</f>
        <v>2.332494883108549</v>
      </c>
      <c r="F38" s="3">
        <f>'目標の分布'!F37*E38</f>
        <v>0.03115654766274005</v>
      </c>
    </row>
    <row r="39" spans="2:6" ht="13.5">
      <c r="B39" s="26">
        <f>EXP('リスク定義'!$Q$6*('目標の分布'!B38^2-'リスク定義'!$S$6^2)+'リスク定義'!$R$6*('目標の分布'!B38-'リスク定義'!$S$6))</f>
        <v>1.9009287832085615</v>
      </c>
      <c r="C39" s="3">
        <f>'目標の分布'!C38*B39</f>
        <v>0.02812823760792662</v>
      </c>
      <c r="E39" s="26">
        <f>EXP('リスク定義'!$Q$17*('目標の分布'!E38^2-'リスク定義'!$S$17^2)+'リスク定義'!$R$17*('目標の分布'!E38-'リスク定義'!$S$17))</f>
        <v>2.3626445885129734</v>
      </c>
      <c r="F39" s="3">
        <f>'目標の分布'!F38*E39</f>
        <v>0.03496029359742915</v>
      </c>
    </row>
    <row r="40" spans="2:6" ht="13.5">
      <c r="B40" s="26">
        <f>EXP('リスク定義'!$Q$6*('目標の分布'!B39^2-'リスク定義'!$S$6^2)+'リスク定義'!$R$6*('目標の分布'!B39-'リスク定義'!$S$6))</f>
        <v>1.918072930533858</v>
      </c>
      <c r="C40" s="3">
        <f>'目標の分布'!C39*B40</f>
        <v>0.031240058189701037</v>
      </c>
      <c r="E40" s="26">
        <f>EXP('リスク定義'!$Q$17*('目標の分布'!E39^2-'リスク定義'!$S$17^2)+'リスク定義'!$R$17*('目標の分布'!E39-'リスク定義'!$S$17))</f>
        <v>2.3931840074136876</v>
      </c>
      <c r="F40" s="3">
        <f>'目標の分布'!F39*E40</f>
        <v>0.0389782924622457</v>
      </c>
    </row>
    <row r="41" spans="2:6" ht="13.5">
      <c r="B41" s="26">
        <f>EXP('リスク定義'!$Q$6*('目標の分布'!B40^2-'リスク定義'!$S$6^2)+'リスク定義'!$R$6*('目標の分布'!B40-'リスク定義'!$S$6))</f>
        <v>1.9353716979533462</v>
      </c>
      <c r="C41" s="3">
        <f>'目標の分布'!C40*B41</f>
        <v>0.03447491015416207</v>
      </c>
      <c r="E41" s="26">
        <f>EXP('リスク定義'!$Q$17*('目標の分布'!E40^2-'リスク定義'!$S$17^2)+'リスク定義'!$R$17*('目標の分布'!E40-'リスク定義'!$S$17))</f>
        <v>2.4241181772267173</v>
      </c>
      <c r="F41" s="3">
        <f>'目標の分布'!F40*E41</f>
        <v>0.04318098505384721</v>
      </c>
    </row>
    <row r="42" spans="2:6" ht="13.5">
      <c r="B42" s="26">
        <f>EXP('リスク定義'!$Q$6*('目標の分布'!B41^2-'リスク定義'!$S$6^2)+'リスク定義'!$R$6*('目標の分布'!B41-'リスク定義'!$S$6))</f>
        <v>1.952826479958865</v>
      </c>
      <c r="C42" s="3">
        <f>'目標の分布'!C41*B42</f>
        <v>0.03780214544486475</v>
      </c>
      <c r="E42" s="26">
        <f>EXP('リスク定義'!$Q$17*('目標の分布'!E41^2-'リスク定義'!$S$17^2)+'リスク定義'!$R$17*('目標の分布'!E41-'リスク定義'!$S$17))</f>
        <v>2.455452200481462</v>
      </c>
      <c r="F42" s="3">
        <f>'目標の分布'!F41*E42</f>
        <v>0.04753180181040375</v>
      </c>
    </row>
    <row r="43" spans="2:6" ht="13.5">
      <c r="B43" s="26">
        <f>EXP('リスク定義'!$Q$6*('目標の分布'!B42^2-'リスク定義'!$S$6^2)+'リスク定義'!$R$6*('目標の分布'!B42-'リスク定義'!$S$6))</f>
        <v>1.9704386836189334</v>
      </c>
      <c r="C43" s="3">
        <f>'目標の分布'!C42*B43</f>
        <v>0.04118620258620911</v>
      </c>
      <c r="E43" s="26">
        <f>EXP('リスク定義'!$Q$17*('目標の分布'!E42^2-'リスク定義'!$S$17^2)+'リスク定義'!$R$17*('目標の分布'!E42-'リスク定義'!$S$17))</f>
        <v>2.4871912456623453</v>
      </c>
      <c r="F43" s="3">
        <f>'目標の分布'!F42*E43</f>
        <v>0.05198738908553919</v>
      </c>
    </row>
    <row r="44" spans="2:6" ht="13.5">
      <c r="B44" s="26">
        <f>EXP('リスク定義'!$Q$6*('目標の分布'!B43^2-'リスク定義'!$S$6^2)+'リスク定義'!$R$6*('目標の分布'!B43-'リスク定義'!$S$6))</f>
        <v>1.9882097286921772</v>
      </c>
      <c r="C44" s="3">
        <f>'目標の分布'!C43*B44</f>
        <v>0.04458708200960823</v>
      </c>
      <c r="E44" s="26">
        <f>EXP('リスク定義'!$Q$17*('目標の分布'!E43^2-'リスク定義'!$S$17^2)+'リスク定義'!$R$17*('目標の分布'!E43-'リスク定義'!$S$17))</f>
        <v>2.519340548061348</v>
      </c>
      <c r="F44" s="3">
        <f>'目標の分布'!F43*E44</f>
        <v>0.056498085692615614</v>
      </c>
    </row>
    <row r="45" spans="2:6" ht="13.5">
      <c r="B45" s="26">
        <f>EXP('リスク定義'!$Q$6*('目標の分布'!B44^2-'リスク定義'!$S$6^2)+'リスク定義'!$R$6*('目標の分布'!B44-'リスク定義'!$S$6))</f>
        <v>2.0061410477417803</v>
      </c>
      <c r="C45" s="3">
        <f>'目標の分布'!C44*B45</f>
        <v>0.0479610130292378</v>
      </c>
      <c r="E45" s="26">
        <f>EXP('リスク定義'!$Q$17*('目標の分布'!E44^2-'リスク定義'!$S$17^2)+'リスク定義'!$R$17*('目標の分布'!E44-'リスク定義'!$S$17))</f>
        <v>2.5519054106415573</v>
      </c>
      <c r="F45" s="3">
        <f>'目標の分布'!F44*E45</f>
        <v>0.061008655790645204</v>
      </c>
    </row>
    <row r="46" spans="2:6" ht="13.5">
      <c r="B46" s="26">
        <f>EXP('リスク定義'!$Q$6*('目標の分布'!B45^2-'リスク定義'!$S$6^2)+'リスク定義'!$R$6*('目標の分布'!B45-'リスク定義'!$S$6))</f>
        <v>2.024234086250965</v>
      </c>
      <c r="C46" s="3">
        <f>'目標の分布'!C45*B46</f>
        <v>0.05126130302699717</v>
      </c>
      <c r="E46" s="26">
        <f>EXP('リスク定義'!$Q$17*('目標の分布'!E45^2-'リスク定義'!$S$17^2)+'リスク定義'!$R$17*('目標の分布'!E45-'リスク定義'!$S$17))</f>
        <v>2.58489120491188</v>
      </c>
      <c r="F46" s="3">
        <f>'目標の分布'!F45*E46</f>
        <v>0.06545927284142156</v>
      </c>
    </row>
    <row r="47" spans="2:6" ht="13.5">
      <c r="B47" s="26">
        <f>EXP('リスク定義'!$Q$6*('目標の分布'!B46^2-'リスク定義'!$S$6^2)+'リスク定義'!$R$6*('目標の分布'!B46-'リスク定義'!$S$6))</f>
        <v>2.042490302739516</v>
      </c>
      <c r="C47" s="3">
        <f>'目標の分布'!C46*B47</f>
        <v>0.0544393501613192</v>
      </c>
      <c r="E47" s="26">
        <f>EXP('リスク定義'!$Q$17*('目標の分布'!E46^2-'リスク定義'!$S$17^2)+'リスク定義'!$R$17*('目標の分布'!E46-'リスク定義'!$S$17))</f>
        <v>2.6183033718130644</v>
      </c>
      <c r="F47" s="3">
        <f>'目標の分布'!F46*E47</f>
        <v>0.06978673724693428</v>
      </c>
    </row>
    <row r="48" spans="2:6" ht="13.5">
      <c r="B48" s="26">
        <f>EXP('リスク定義'!$Q$6*('目標の分布'!B47^2-'リスク定義'!$S$6^2)+'リスク定義'!$R$6*('目標の分布'!B47-'リスク定義'!$S$6))</f>
        <v>2.060911168881356</v>
      </c>
      <c r="C48" s="3">
        <f>'目標の分布'!C47*B48</f>
        <v>0.05744579189547261</v>
      </c>
      <c r="E48" s="26">
        <f>EXP('リスク定義'!$Q$17*('目標の分布'!E47^2-'リスク定義'!$S$17^2)+'リスク定義'!$R$17*('目標の分布'!E47-'リスク定義'!$S$17))</f>
        <v>2.6521474226151693</v>
      </c>
      <c r="F48" s="3">
        <f>'目標の分布'!F47*E48</f>
        <v>0.07392589802808508</v>
      </c>
    </row>
    <row r="49" spans="2:6" ht="13.5">
      <c r="B49" s="26">
        <f>EXP('リスク定義'!$Q$6*('目標の分布'!B48^2-'リスク定義'!$S$6^2)+'リスク定義'!$R$6*('目標の分布'!B48-'リスク定義'!$S$6))</f>
        <v>2.079498169623179</v>
      </c>
      <c r="C49" s="3">
        <f>'目標の分布'!C48*B49</f>
        <v>0.06023175339978302</v>
      </c>
      <c r="E49" s="26">
        <f>EXP('リスク定義'!$Q$17*('目標の分布'!E48^2-'リスク定義'!$S$17^2)+'リスク定義'!$R$17*('目標の分布'!E48-'リスク定義'!$S$17))</f>
        <v>2.6864289398266394</v>
      </c>
      <c r="F49" s="3">
        <f>'目標の分布'!F48*E49</f>
        <v>0.07781123724624368</v>
      </c>
    </row>
    <row r="50" spans="2:6" ht="13.5">
      <c r="B50" s="26">
        <f>EXP('リスク定義'!$Q$6*('目標の分布'!B49^2-'リスク定義'!$S$6^2)+'リスク定義'!$R$6*('目標の分布'!B49-'リスク定義'!$S$6))</f>
        <v>2.098252803304158</v>
      </c>
      <c r="C50" s="3">
        <f>'目標の分布'!C49*B50</f>
        <v>0.06275015296100905</v>
      </c>
      <c r="E50" s="26">
        <f>EXP('リスク定義'!$Q$17*('目標の分布'!E49^2-'リスク定義'!$S$17^2)+'リスク定義'!$R$17*('目標の分布'!E49-'リスク定義'!$S$17))</f>
        <v>2.7211535781151275</v>
      </c>
      <c r="F50" s="3">
        <f>'目標の分布'!F49*E50</f>
        <v>0.08137856553234879</v>
      </c>
    </row>
    <row r="51" spans="2:6" ht="13.5">
      <c r="B51" s="26">
        <f>EXP('リスク定義'!$Q$6*('目標の分布'!B50^2-'リスク定義'!$S$6^2)+'リスク定義'!$R$6*('目標の分布'!B50-'リスク定義'!$S$6))</f>
        <v>2.1171765817767234</v>
      </c>
      <c r="C51" s="3">
        <f>'目標の分布'!C50*B51</f>
        <v>0.06495701642399712</v>
      </c>
      <c r="E51" s="26">
        <f>EXP('リスク定義'!$Q$17*('目標の分布'!E50^2-'リスク定義'!$S$17^2)+'リスク定義'!$R$17*('目標の分布'!E50-'リスク定義'!$S$17))</f>
        <v>2.7563270652402214</v>
      </c>
      <c r="F51" s="3">
        <f>'目標の分布'!F50*E51</f>
        <v>0.0845667687748864</v>
      </c>
    </row>
    <row r="52" spans="2:6" ht="13.5">
      <c r="B52" s="26">
        <f>EXP('リスク定義'!$Q$6*('目標の分布'!B51^2-'リスク定義'!$S$6^2)+'リスク定義'!$R$6*('目標の分布'!B51-'リスク定義'!$S$6))</f>
        <v>2.1362710305284445</v>
      </c>
      <c r="C52" s="3">
        <f>'目標の分布'!C51*B52</f>
        <v>0.0668127498009672</v>
      </c>
      <c r="E52" s="26">
        <f>EXP('リスク定義'!$Q$17*('目標の分布'!E51^2-'リスク定義'!$S$17^2)+'リスク定義'!$R$17*('目標の分布'!E51-'リスク定義'!$S$17))</f>
        <v>2.7919552029982273</v>
      </c>
      <c r="F52" s="3">
        <f>'目標の分布'!F51*E52</f>
        <v>0.08731954034282155</v>
      </c>
    </row>
    <row r="53" spans="2:6" ht="13.5">
      <c r="B53" s="26">
        <f>EXP('リスク定義'!$Q$6*('目標の分布'!B52^2-'リスク定義'!$S$6^2)+'リスク定義'!$R$6*('目標の分布'!B52-'リスク定義'!$S$6))</f>
        <v>2.1555376888049977</v>
      </c>
      <c r="C53" s="3">
        <f>'目標の分布'!C52*B53</f>
        <v>0.06828331879572319</v>
      </c>
      <c r="E53" s="26">
        <f>EXP('リスク定義'!$Q$17*('目標の分布'!E52^2-'リスク定義'!$S$17^2)+'リスク定義'!$R$17*('目標の分布'!E52-'リスク定義'!$S$17))</f>
        <v>2.828043868179161</v>
      </c>
      <c r="F53" s="3">
        <f>'目標の分布'!F52*E53</f>
        <v>0.08958703066158148</v>
      </c>
    </row>
    <row r="54" spans="2:6" ht="13.5">
      <c r="B54" s="26">
        <f>EXP('リスク定義'!$Q$6*('目標の分布'!B53^2-'リスク定義'!$S$6^2)+'リスク定義'!$R$6*('目標の分布'!B53-'リスク定義'!$S$6))</f>
        <v>2.1749781097342478</v>
      </c>
      <c r="C54" s="3">
        <f>'目標の分布'!C53*B54</f>
        <v>0.0693412862387164</v>
      </c>
      <c r="E54" s="26">
        <f>EXP('リスク定義'!$Q$17*('目標の分布'!E53^2-'リスク定義'!$S$17^2)+'リスク定義'!$R$17*('目標の分布'!E53-'リスク定義'!$S$17))</f>
        <v>2.864599013536118</v>
      </c>
      <c r="F54" s="3">
        <f>'目標の分布'!F53*E54</f>
        <v>0.09132734682144611</v>
      </c>
    </row>
    <row r="55" spans="2:6" ht="13.5">
      <c r="B55" s="26">
        <f>EXP('リスク定義'!$Q$6*('目標の分布'!B54^2-'リスク定義'!$S$6^2)+'リスク定義'!$R$6*('目標の分布'!B54-'リスク定義'!$S$6))</f>
        <v>2.1945938604514525</v>
      </c>
      <c r="C55" s="3">
        <f>'目標の分布'!C54*B55</f>
        <v>0.06996666328466548</v>
      </c>
      <c r="E55" s="26">
        <f>EXP('リスク定義'!$Q$17*('目標の分布'!E54^2-'リスク定義'!$S$17^2)+'リスク定義'!$R$17*('目標の分布'!E54-'リスク定義'!$S$17))</f>
        <v>2.901626668767163</v>
      </c>
      <c r="F55" s="3">
        <f>'目標の分布'!F54*E55</f>
        <v>0.09250783927267255</v>
      </c>
    </row>
    <row r="56" spans="2:6" ht="13.5">
      <c r="B56" s="26">
        <f>EXP('リスク定義'!$Q$6*('目標の分布'!B55^2-'リスク定義'!$S$6^2)+'リスク定義'!$R$6*('目標の分布'!B55-'リスク定義'!$S$6))</f>
        <v>2.214386522225591</v>
      </c>
      <c r="C56" s="3">
        <f>'目標の分布'!C55*B56</f>
        <v>0.07014753748885239</v>
      </c>
      <c r="E56" s="26">
        <f>EXP('リスク定義'!$Q$17*('目標の分布'!E55^2-'リスク定義'!$S$17^2)+'リスク定義'!$R$17*('目標の分布'!E55-'リスク定義'!$S$17))</f>
        <v>2.9391329415099183</v>
      </c>
      <c r="F56" s="3">
        <f>'目標の分布'!F55*E56</f>
        <v>0.09310612042204473</v>
      </c>
    </row>
    <row r="57" spans="2:6" ht="13.5">
      <c r="B57" s="26">
        <f>EXP('リスク定義'!$Q$6*('目標の分布'!B56^2-'リスク定義'!$S$6^2)+'リスク定義'!$R$6*('目標の分布'!B56-'リスク定義'!$S$6))</f>
        <v>2.2343576905868314</v>
      </c>
      <c r="C57" s="3">
        <f>'目標の分布'!C56*B57</f>
        <v>0.06988045019274436</v>
      </c>
      <c r="E57" s="26">
        <f>EXP('リスク定義'!$Q$17*('目標の分布'!E56^2-'リスク定義'!$S$17^2)+'リスク定義'!$R$17*('目標の分布'!E56-'リスク定義'!$S$17))</f>
        <v>2.9771240183490097</v>
      </c>
      <c r="F57" s="3">
        <f>'目標の分布'!F56*E57</f>
        <v>0.09311077074110753</v>
      </c>
    </row>
    <row r="58" spans="2:6" ht="13.5">
      <c r="B58" s="26">
        <f>EXP('リスク定義'!$Q$6*('目標の分布'!B57^2-'リスク定義'!$S$6^2)+'リスク定義'!$R$6*('目標の分布'!B57-'リスク定義'!$S$6))</f>
        <v>2.2545089754551544</v>
      </c>
      <c r="C58" s="3">
        <f>'目標の分布'!C57*B58</f>
        <v>0.06917050651665191</v>
      </c>
      <c r="E58" s="26">
        <f>EXP('リスク定義'!$Q$17*('目標の分布'!E57^2-'リスク定義'!$S$17^2)+'リスク定義'!$R$17*('目標の分布'!E57-'リスク定義'!$S$17))</f>
        <v>3.015606165836525</v>
      </c>
      <c r="F58" s="3">
        <f>'目標の分布'!F57*E58</f>
        <v>0.09252170127357305</v>
      </c>
    </row>
    <row r="59" spans="2:6" ht="13.5">
      <c r="B59" s="26">
        <f>EXP('リスク定義'!$Q$6*('目標の分布'!B58^2-'リスク定義'!$S$6^2)+'リスク定義'!$R$6*('目標の分布'!B58-'リスク定義'!$S$6))</f>
        <v>2.274842001270128</v>
      </c>
      <c r="C59" s="3">
        <f>'目標の分布'!C58*B59</f>
        <v>0.06803121307263131</v>
      </c>
      <c r="E59" s="26">
        <f>EXP('リスク定義'!$Q$17*('目標の分布'!E58^2-'リスク定義'!$S$17^2)+'リスク定義'!$R$17*('目標の分布'!E58-'リスク定義'!$S$17))</f>
        <v>3.054585731525676</v>
      </c>
      <c r="F59" s="3">
        <f>'目標の分布'!F58*E59</f>
        <v>0.09135015646537857</v>
      </c>
    </row>
    <row r="60" spans="2:6" ht="13.5">
      <c r="B60" s="26">
        <f>EXP('リスク定義'!$Q$6*('目標の分布'!B59^2-'リスク定義'!$S$6^2)+'リスク定義'!$R$6*('目標の分布'!B59-'リスク定義'!$S$6))</f>
        <v>2.295358407121861</v>
      </c>
      <c r="C60" s="3">
        <f>'目標の分布'!C59*B60</f>
        <v>0.06648405060483212</v>
      </c>
      <c r="E60" s="26">
        <f>EXP('リスク定義'!$Q$17*('目標の分布'!E59^2-'リスク定義'!$S$17^2)+'リスク定義'!$R$17*('目標の分布'!E59-'リスク定義'!$S$17))</f>
        <v>3.094069145017808</v>
      </c>
      <c r="F60" s="3">
        <f>'目標の分布'!F59*E60</f>
        <v>0.08961835719161108</v>
      </c>
    </row>
    <row r="61" spans="2:6" ht="13.5">
      <c r="B61" s="26">
        <f>EXP('リスク定義'!$Q$6*('目標の分布'!B60^2-'リスク定義'!$S$6^2)+'リスク定義'!$R$6*('目標の分布'!B60-'リスク定義'!$S$6))</f>
        <v>2.3160598468831304</v>
      </c>
      <c r="C61" s="3">
        <f>'目標の分布'!C60*B61</f>
        <v>0.06455780044790903</v>
      </c>
      <c r="E61" s="26">
        <f>EXP('リスク定義'!$Q$17*('目標の分布'!E60^2-'リスク定義'!$S$17^2)+'リスク定義'!$R$17*('目標の分布'!E60-'リスク定義'!$S$17))</f>
        <v>3.134062919022956</v>
      </c>
      <c r="F61" s="3">
        <f>'目標の分布'!F60*E61</f>
        <v>0.08735879981243164</v>
      </c>
    </row>
    <row r="62" spans="2:6" ht="13.5">
      <c r="B62" s="26">
        <f>EXP('リスク定義'!$Q$6*('目標の分布'!B61^2-'リスク定義'!$S$6^2)+'リスク定義'!$R$6*('目標の分布'!B61-'リスク定義'!$S$6))</f>
        <v>2.3369479893427063</v>
      </c>
      <c r="C62" s="3">
        <f>'目標の分布'!C61*B62</f>
        <v>0.062287654306109295</v>
      </c>
      <c r="E62" s="26">
        <f>EXP('リスク定義'!$Q$17*('目標の分布'!E61^2-'リスク定義'!$S$17^2)+'リスク定義'!$R$17*('目標の分布'!E61-'リスク定義'!$S$17))</f>
        <v>3.1745736504340973</v>
      </c>
      <c r="F62" s="3">
        <f>'目標の分布'!F61*E62</f>
        <v>0.0846132421471387</v>
      </c>
    </row>
    <row r="63" spans="2:6" ht="13.5">
      <c r="B63" s="26">
        <f>EXP('リスク定義'!$Q$6*('目標の分布'!B62^2-'リスク定義'!$S$6^2)+'リスク定義'!$R$6*('目標の分布'!B62-'リスク定義'!$S$6))</f>
        <v>2.358024518339874</v>
      </c>
      <c r="C63" s="3">
        <f>'目標の分布'!C62*B63</f>
        <v>0.05971414580987578</v>
      </c>
      <c r="E63" s="26">
        <f>EXP('リスク定義'!$Q$17*('目標の分布'!E62^2-'リスク定義'!$S$17^2)+'リスク定義'!$R$17*('目標の分布'!E62-'リスク定義'!$S$17))</f>
        <v>3.215608021415302</v>
      </c>
      <c r="F63" s="3">
        <f>'目標の分布'!F62*E63</f>
        <v>0.08143142056613846</v>
      </c>
    </row>
    <row r="64" spans="2:6" ht="13.5">
      <c r="B64" s="26">
        <f>EXP('リスク定義'!$Q$6*('目標の分布'!B63^2-'リスク定義'!$S$6^2)+'リスク定義'!$R$6*('目標の分布'!B63-'リスク定義'!$S$6))</f>
        <v>2.3792911329001765</v>
      </c>
      <c r="C64" s="3">
        <f>'目標の分布'!C63*B64</f>
        <v>0.05688194913006165</v>
      </c>
      <c r="E64" s="26">
        <f>EXP('リスク定義'!$Q$17*('目標の分布'!E63^2-'リスク定義'!$S$17^2)+'リスク定義'!$R$17*('目標の分布'!E63-'リスク定義'!$S$17))</f>
        <v>3.2571728005039358</v>
      </c>
      <c r="F64" s="3">
        <f>'目標の分布'!F63*E64</f>
        <v>0.07786955323968693</v>
      </c>
    </row>
    <row r="65" spans="2:6" ht="13.5">
      <c r="B65" s="26">
        <f>EXP('リスク定義'!$Q$6*('目標の分布'!B64^2-'リスク定義'!$S$6^2)+'リスク定義'!$R$6*('目標の分布'!B64-'リスク定義'!$S$6))</f>
        <v>2.40074954737237</v>
      </c>
      <c r="C65" s="3">
        <f>'目標の分布'!C64*B65</f>
        <v>0.05383859429338706</v>
      </c>
      <c r="E65" s="26">
        <f>EXP('リスク定義'!$Q$17*('目標の分布'!E64^2-'リスク定義'!$S$17^2)+'リスク定義'!$R$17*('目標の分布'!E64-'リスク定義'!$S$17))</f>
        <v>3.299274843727122</v>
      </c>
      <c r="F65" s="3">
        <f>'目標の分布'!F64*E65</f>
        <v>0.0739886923932642</v>
      </c>
    </row>
    <row r="66" spans="2:6" ht="13.5">
      <c r="B66" s="26">
        <f>EXP('リスク定義'!$Q$6*('目標の分布'!B65^2-'リスク定義'!$S$6^2)+'リスク定義'!$R$6*('目標の分布'!B65-'リスク定義'!$S$6))</f>
        <v>2.422401491566628</v>
      </c>
      <c r="C66" s="3">
        <f>'目標の分布'!C65*B66</f>
        <v>0.05063315058023633</v>
      </c>
      <c r="E66" s="26">
        <f>EXP('リスク定義'!$Q$17*('目標の分布'!E65^2-'リスク定義'!$S$17^2)+'リスク定義'!$R$17*('目標の分布'!E65-'リスク定義'!$S$17))</f>
        <v>3.3419210957326286</v>
      </c>
      <c r="F66" s="3">
        <f>'目標の分布'!F65*E66</f>
        <v>0.0698529928488712</v>
      </c>
    </row>
    <row r="67" spans="2:6" ht="13.5">
      <c r="B67" s="26">
        <f>EXP('リスク定義'!$Q$6*('目標の分布'!B66^2-'リスク定義'!$S$6^2)+'リスク定義'!$R$6*('目標の分布'!B66-'リスク定義'!$S$6))</f>
        <v>2.4442487108939814</v>
      </c>
      <c r="C67" s="3">
        <f>'目標の分布'!C66*B67</f>
        <v>0.047314928500244845</v>
      </c>
      <c r="E67" s="26">
        <f>EXP('リスク定義'!$Q$17*('目標の分布'!E66^2-'リスク定義'!$S$17^2)+'リスク定義'!$R$17*('目標の分布'!E66-'リスク定義'!$S$17))</f>
        <v>3.385118590934371</v>
      </c>
      <c r="F67" s="3">
        <f>'目標の分布'!F66*E67</f>
        <v>0.0655279650475211</v>
      </c>
    </row>
    <row r="68" spans="2:6" ht="13.5">
      <c r="B68" s="26">
        <f>EXP('リスク定義'!$Q$6*('目標の分布'!B67^2-'リスク定義'!$S$6^2)+'リスク定義'!$R$6*('目標の分布'!B67-'リスク定義'!$S$6))</f>
        <v>2.4662929665070203</v>
      </c>
      <c r="C68" s="3">
        <f>'目標の分布'!C67*B68</f>
        <v>0.04393224749751536</v>
      </c>
      <c r="E68" s="26">
        <f>EXP('リスク定義'!$Q$17*('目標の分布'!E67^2-'リスク定義'!$S$17^2)+'リスク定義'!$R$17*('目標の分布'!E67-'リスク定義'!$S$17))</f>
        <v>3.428874454672728</v>
      </c>
      <c r="F68" s="3">
        <f>'目標の分布'!F67*E68</f>
        <v>0.06107877824179876</v>
      </c>
    </row>
    <row r="69" spans="2:6" ht="13.5">
      <c r="B69" s="26">
        <f>EXP('リスク定義'!$Q$6*('目標の分布'!B68^2-'リスク定義'!$S$6^2)+'リスク定義'!$R$6*('目標の分布'!B68-'リスク定義'!$S$6))</f>
        <v>2.4885360354418653</v>
      </c>
      <c r="C69" s="3">
        <f>'目標の分布'!C68*B69</f>
        <v>0.04053131104495338</v>
      </c>
      <c r="E69" s="26">
        <f>EXP('リスク定義'!$Q$17*('目標の分布'!E68^2-'リスク定義'!$S$17^2)+'リスク定義'!$R$17*('目標の分布'!E68-'リスク定義'!$S$17))</f>
        <v>3.4731959043898493</v>
      </c>
      <c r="F69" s="3">
        <f>'目標の分布'!F68*E69</f>
        <v>0.05656867391751005</v>
      </c>
    </row>
    <row r="70" spans="2:6" ht="13.5">
      <c r="B70" s="26">
        <f>EXP('リスク定義'!$Q$6*('目標の分布'!B69^2-'リスク定義'!$S$6^2)+'リスク定義'!$R$6*('目標の分布'!B69-'リスク定義'!$S$6))</f>
        <v>2.5109797107614176</v>
      </c>
      <c r="C70" s="3">
        <f>'目標の分布'!C69*B70</f>
        <v>0.03715522357116738</v>
      </c>
      <c r="E70" s="26">
        <f>EXP('リスク定義'!$Q$17*('目標の分布'!E69^2-'リスク定義'!$S$17^2)+'リスク定義'!$R$17*('目標の分布'!E69-'リスク定義'!$S$17))</f>
        <v>3.518090250820163</v>
      </c>
      <c r="F70" s="3">
        <f>'目標の分布'!F69*E70</f>
        <v>0.05205754122685839</v>
      </c>
    </row>
    <row r="71" spans="2:6" ht="13.5">
      <c r="B71" s="26">
        <f>EXP('リスク定義'!$Q$6*('目標の分布'!B70^2-'リスク定義'!$S$6^2)+'リスク定義'!$R$6*('目標の分布'!B70-'リスク定義'!$S$6))</f>
        <v>2.5336258016999023</v>
      </c>
      <c r="C71" s="3">
        <f>'目標の分布'!C70*B71</f>
        <v>0.03384317522918194</v>
      </c>
      <c r="E71" s="26">
        <f>EXP('リスク定義'!$Q$17*('目標の分布'!E70^2-'リスク定義'!$S$17^2)+'リスク定義'!$R$17*('目標の分布'!E70-'リスク定義'!$S$17))</f>
        <v>3.563564899196259</v>
      </c>
      <c r="F71" s="3">
        <f>'目標の分布'!F70*E71</f>
        <v>0.04760069590511138</v>
      </c>
    </row>
    <row r="72" spans="2:6" ht="13.5">
      <c r="B72" s="26">
        <f>EXP('リスク定義'!$Q$6*('目標の分布'!B71^2-'リスク定義'!$S$6^2)+'リスク定義'!$R$6*('目標の分布'!B71-'リスク定義'!$S$6))</f>
        <v>2.5564761338087143</v>
      </c>
      <c r="C72" s="3">
        <f>'目標の分布'!C71*B72</f>
        <v>0.030629811411115492</v>
      </c>
      <c r="E72" s="26">
        <f>EXP('リスク定義'!$Q$17*('目標の分布'!E71^2-'リスク定義'!$S$17^2)+'リスク定義'!$R$17*('目標の分布'!E71-'リスク定義'!$S$17))</f>
        <v>3.609627350470376</v>
      </c>
      <c r="F72" s="3">
        <f>'目標の分布'!F71*E72</f>
        <v>0.04324789249825472</v>
      </c>
    </row>
    <row r="73" spans="2:6" ht="13.5">
      <c r="B73" s="26">
        <f>EXP('リスク定義'!$Q$6*('目標の分布'!B72^2-'リスク定義'!$S$6^2)+'リスク定義'!$R$6*('目標の分布'!B72-'リスク定義'!$S$6))</f>
        <v>2.5795325491035803</v>
      </c>
      <c r="C73" s="3">
        <f>'目標の分布'!C72*B73</f>
        <v>0.02754479468607131</v>
      </c>
      <c r="E73" s="26">
        <f>EXP('リスク定義'!$Q$17*('目標の分布'!E72^2-'リスク定義'!$S$17^2)+'リスク定義'!$R$17*('目標の分布'!E72-'リスク定義'!$S$17))</f>
        <v>3.656285202551662</v>
      </c>
      <c r="F73" s="3">
        <f>'目標の分布'!F72*E73</f>
        <v>0.039042587484699395</v>
      </c>
    </row>
    <row r="74" spans="2:6" ht="13.5">
      <c r="B74" s="26">
        <f>EXP('リスク定義'!$Q$6*('目標の分布'!B73^2-'リスク定義'!$S$6^2)+'リスク定義'!$R$6*('目標の分布'!B73-'リスク定義'!$S$6))</f>
        <v>2.602796906213048</v>
      </c>
      <c r="C74" s="3">
        <f>'目標の分布'!C73*B74</f>
        <v>0.024612558004060835</v>
      </c>
      <c r="E74" s="26">
        <f>EXP('リスク定義'!$Q$17*('目標の分布'!E73^2-'リスク定義'!$S$17^2)+'リスク定義'!$R$17*('目標の分布'!E73-'リスク定義'!$S$17))</f>
        <v>3.703546151559437</v>
      </c>
      <c r="F74" s="3">
        <f>'目標の分布'!F73*E74</f>
        <v>0.0350214587463136</v>
      </c>
    </row>
    <row r="75" spans="2:6" ht="13.5">
      <c r="B75" s="26">
        <f>EXP('リスク定義'!$Q$6*('目標の分布'!B74^2-'リスク定義'!$S$6^2)+'リスク定義'!$R$6*('目標の分布'!B74-'リスク定義'!$S$6))</f>
        <v>2.626271080528313</v>
      </c>
      <c r="C75" s="3">
        <f>'目標の分布'!C74*B75</f>
        <v>0.02185224001472708</v>
      </c>
      <c r="E75" s="26">
        <f>EXP('リスク定義'!$Q$17*('目標の分布'!E74^2-'リスク定義'!$S$17^2)+'リスク定義'!$R$17*('目標の分布'!E74-'リスク定義'!$S$17))</f>
        <v>3.751417993092652</v>
      </c>
      <c r="F75" s="3">
        <f>'目標の分布'!F74*E75</f>
        <v>0.031214175485698326</v>
      </c>
    </row>
    <row r="76" spans="2:6" ht="13.5">
      <c r="B76" s="26">
        <f>EXP('リスク定義'!$Q$6*('目標の分布'!B75^2-'リスク定義'!$S$6^2)+'リスク定義'!$R$6*('目標の分布'!B75-'リスク定義'!$S$6))</f>
        <v>2.6499569643544</v>
      </c>
      <c r="C76" s="3">
        <f>'目標の分布'!C75*B76</f>
        <v>0.019277786553269595</v>
      </c>
      <c r="E76" s="26">
        <f>EXP('リスク定義'!$Q$17*('目標の分布'!E75^2-'リスク定義'!$S$17^2)+'リスク定義'!$R$17*('目標の分布'!E75-'リスク定義'!$S$17))</f>
        <v>3.799908623515757</v>
      </c>
      <c r="F76" s="3">
        <f>'目標の分布'!F75*E76</f>
        <v>0.027643402648206004</v>
      </c>
    </row>
    <row r="77" spans="2:6" ht="13.5">
      <c r="B77" s="26">
        <f>EXP('リスク定義'!$Q$6*('目標の分布'!B76^2-'リスク定義'!$S$6^2)+'リスク定義'!$R$6*('目標の分布'!B76-'リスク定義'!$S$6))</f>
        <v>2.6738564670627047</v>
      </c>
      <c r="C77" s="3">
        <f>'目標の分布'!C76*B77</f>
        <v>0.016898196998873793</v>
      </c>
      <c r="E77" s="26">
        <f>EXP('リスク定義'!$Q$17*('目標の分布'!E76^2-'リスク定義'!$S$17^2)+'リスク定義'!$R$17*('目標の分布'!E76-'リスク定義'!$S$17))</f>
        <v>3.849026041261193</v>
      </c>
      <c r="F77" s="3">
        <f>'目標の分布'!F76*E77</f>
        <v>0.02432501560956139</v>
      </c>
    </row>
    <row r="78" spans="2:6" ht="13.5">
      <c r="B78" s="26">
        <f>EXP('リスク定義'!$Q$6*('目標の分布'!B77^2-'リスク定義'!$S$6^2)+'リスク定義'!$R$6*('目標の分布'!B77-'リスク定義'!$S$6))</f>
        <v>2.6979715152449124</v>
      </c>
      <c r="C78" s="3">
        <f>'目標の分布'!C77*B78</f>
        <v>0.014717890452321325</v>
      </c>
      <c r="E78" s="26">
        <f>EXP('リスク定義'!$Q$17*('目標の分布'!E77^2-'リスク定義'!$S$17^2)+'リスク定義'!$R$17*('目標の分布'!E77-'リスク定義'!$S$17))</f>
        <v>3.898778348148711</v>
      </c>
      <c r="F78" s="3">
        <f>'目標の分布'!F77*E78</f>
        <v>0.021268494608522558</v>
      </c>
    </row>
    <row r="79" spans="2:6" ht="13.5">
      <c r="B79" s="26">
        <f>EXP('リスク定義'!$Q$6*('目標の分布'!B78^2-'リスク定義'!$S$6^2)+'リスク定義'!$R$6*('目標の分布'!B78-'リスク定義'!$S$6))</f>
        <v>2.7223040528683047</v>
      </c>
      <c r="C79" s="3">
        <f>'目標の分布'!C78*B79</f>
        <v>0.012737164538859156</v>
      </c>
      <c r="E79" s="26">
        <f>EXP('リスク定義'!$Q$17*('目標の分布'!E78^2-'リスク定義'!$S$17^2)+'リスク定義'!$R$17*('目標の分布'!E78-'リスク定義'!$S$17))</f>
        <v>3.9491737507217595</v>
      </c>
      <c r="F79" s="3">
        <f>'目標の分布'!F78*E79</f>
        <v>0.01847746426505474</v>
      </c>
    </row>
    <row r="80" spans="2:6" ht="13.5">
      <c r="B80" s="26">
        <f>EXP('リスク定義'!$Q$6*('目標の分布'!B79^2-'リスク定義'!$S$6^2)+'リスク定義'!$R$6*('目標の分布'!B79-'リスク定義'!$S$6))</f>
        <v>2.7468560414324688</v>
      </c>
      <c r="C80" s="3">
        <f>'目標の分布'!C79*B80</f>
        <v>0.01095271904944696</v>
      </c>
      <c r="E80" s="26">
        <f>EXP('リスク定義'!$Q$17*('目標の分布'!E79^2-'リスク定義'!$S$17^2)+'リスク定義'!$R$17*('目標の分布'!E79-'リスク定義'!$S$17))</f>
        <v>4.000220561601133</v>
      </c>
      <c r="F80" s="3">
        <f>'目標の分布'!F79*E80</f>
        <v>0.015950341512688006</v>
      </c>
    </row>
    <row r="81" spans="2:6" ht="13.5">
      <c r="B81" s="26">
        <f>EXP('リスク定義'!$Q$6*('目標の分布'!B80^2-'リスク定義'!$S$6^2)+'リスク定義'!$R$6*('目標の分布'!B80-'リスク定義'!$S$6))</f>
        <v>2.7716294601274143</v>
      </c>
      <c r="C81" s="3">
        <f>'目標の分布'!C80*B81</f>
        <v>0.00935821743405237</v>
      </c>
      <c r="E81" s="26">
        <f>EXP('リスク定義'!$Q$17*('目標の分布'!E80^2-'リスク定義'!$S$17^2)+'リスク定義'!$R$17*('目標の分布'!E80-'リスク定義'!$S$17))</f>
        <v>4.051927200856119</v>
      </c>
      <c r="F81" s="3">
        <f>'目標の分布'!F80*E81</f>
        <v>0.013681055248568325</v>
      </c>
    </row>
    <row r="82" spans="2:6" ht="13.5">
      <c r="B82" s="26">
        <f>EXP('リスク定義'!$Q$6*('目標の分布'!B81^2-'リスク定義'!$S$6^2)+'リスク定義'!$R$6*('目標の分布'!B81-'リスク定義'!$S$6))</f>
        <v>2.7966263059931245</v>
      </c>
      <c r="C82" s="3">
        <f>'目標の分布'!C81*B82</f>
        <v>0.007944861136952832</v>
      </c>
      <c r="E82" s="26">
        <f>EXP('リスク定義'!$Q$17*('目標の分布'!E81^2-'リスク定義'!$S$17^2)+'リスク定義'!$R$17*('目標の分布'!E81-'リスク定義'!$S$17))</f>
        <v>4.1043021973933795</v>
      </c>
      <c r="F82" s="3">
        <f>'目標の分布'!F81*E82</f>
        <v>0.011659802724626498</v>
      </c>
    </row>
    <row r="83" spans="2:6" ht="13.5">
      <c r="B83" s="26">
        <f>EXP('リスク定義'!$Q$6*('目標の分布'!B82^2-'リスク定義'!$S$6^2)+'リスク定義'!$R$6*('目標の分布'!B82-'リスク定義'!$S$6))</f>
        <v>2.8218485940805396</v>
      </c>
      <c r="C83" s="3">
        <f>'目標の分布'!C82*B83</f>
        <v>0.006701954656608807</v>
      </c>
      <c r="E83" s="26">
        <f>EXP('リスク定義'!$Q$17*('目標の分布'!E82^2-'リスク定義'!$S$17^2)+'リスク定義'!$R$17*('目標の分布'!E82-'リスク定義'!$S$17))</f>
        <v>4.157354190363768</v>
      </c>
      <c r="F83" s="3">
        <f>'目標の分布'!F82*E83</f>
        <v>0.009873810853540556</v>
      </c>
    </row>
    <row r="84" spans="2:6" ht="13.5">
      <c r="B84" s="26">
        <f>EXP('リスク定義'!$Q$6*('目標の分布'!B83^2-'リスク定義'!$S$6^2)+'リスク定義'!$R$6*('目標の分布'!B83-'リスク定義'!$S$6))</f>
        <v>2.847298357613995</v>
      </c>
      <c r="C84" s="3">
        <f>'目標の分布'!C83*B84</f>
        <v>0.005617442743075097</v>
      </c>
      <c r="E84" s="26">
        <f>EXP('リスク定義'!$Q$17*('目標の分布'!E83^2-'リスク定義'!$S$17^2)+'リスク定義'!$R$17*('目標の分布'!E83-'リスク定義'!$S$17))</f>
        <v>4.211091930587348</v>
      </c>
      <c r="F84" s="3">
        <f>'目標の分布'!F83*E84</f>
        <v>0.008308074825612272</v>
      </c>
    </row>
    <row r="85" spans="2:6" ht="13.5">
      <c r="B85" s="26">
        <f>EXP('リスク定義'!$Q$6*('目標の分布'!B84^2-'リスク定義'!$S$6^2)+'リスク定義'!$R$6*('目標の分布'!B84-'リスク定義'!$S$6))</f>
        <v>2.872977648155125</v>
      </c>
      <c r="C85" s="3">
        <f>'目標の分布'!C84*B85</f>
        <v>0.0046784050368196325</v>
      </c>
      <c r="E85" s="26">
        <f>EXP('リスク定義'!$Q$17*('目標の分布'!E84^2-'リスク定義'!$S$17^2)+'リスク定義'!$R$17*('目標の分布'!E84-'リスク定義'!$S$17))</f>
        <v>4.265524281996819</v>
      </c>
      <c r="F85" s="3">
        <f>'目標の分布'!F84*E85</f>
        <v>0.0069460513549017555</v>
      </c>
    </row>
    <row r="86" spans="2:6" ht="13.5">
      <c r="B86" s="26">
        <f>EXP('リスク定義'!$Q$6*('目標の分布'!B85^2-'リスク定義'!$S$6^2)+'リスク定義'!$R$6*('目標の分布'!B85-'リスク定義'!$S$6))</f>
        <v>2.8988885357682412</v>
      </c>
      <c r="C86" s="3">
        <f>'目標の分布'!C85*B86</f>
        <v>0.00387149744609749</v>
      </c>
      <c r="E86" s="26">
        <f>EXP('リスク定義'!$Q$17*('目標の分布'!E85^2-'リスク定義'!$S$17^2)+'リスク定義'!$R$17*('目標の分布'!E85-'リスク定義'!$S$17))</f>
        <v>4.320660223099606</v>
      </c>
      <c r="F86" s="3">
        <f>'目標の分布'!F85*E86</f>
        <v>0.0057702891341947235</v>
      </c>
    </row>
    <row r="87" spans="2:6" ht="13.5">
      <c r="B87" s="26">
        <f>EXP('リスク定義'!$Q$6*('目標の分布'!B86^2-'リスク定義'!$S$6^2)+'リスク定義'!$R$6*('目標の分布'!B86-'リスク定義'!$S$6))</f>
        <v>2.9250331091872086</v>
      </c>
      <c r="C87" s="3">
        <f>'目標の分布'!C86*B87</f>
        <v>0.0031833334303241144</v>
      </c>
      <c r="E87" s="26">
        <f>EXP('リスク定義'!$Q$17*('目標の分布'!E86^2-'リスク定義'!$S$17^2)+'リスク定義'!$R$17*('目標の分布'!E86-'リスク定義'!$S$17))</f>
        <v>4.376508848458843</v>
      </c>
      <c r="F87" s="3">
        <f>'目標の分布'!F86*E87</f>
        <v>0.004762984351065907</v>
      </c>
    </row>
    <row r="88" spans="2:6" ht="13.5">
      <c r="B88" s="26">
        <f>EXP('リスク定義'!$Q$6*('目標の分布'!B87^2-'リスク定義'!$S$6^2)+'リスク定義'!$R$6*('目標の分布'!B87-'リスク定義'!$S$6))</f>
        <v>2.9514134759838186</v>
      </c>
      <c r="C88" s="3">
        <f>'目標の分布'!C87*B88</f>
        <v>0.0026008019210517442</v>
      </c>
      <c r="E88" s="26">
        <f>EXP('リスク定義'!$Q$17*('目標の分布'!E87^2-'リスク定義'!$S$17^2)+'リスク定義'!$R$17*('目標の分布'!E87-'リスク定義'!$S$17))</f>
        <v>4.43307937019351</v>
      </c>
      <c r="F88" s="3">
        <f>'目標の分布'!F87*E88</f>
        <v>0.003906454123081109</v>
      </c>
    </row>
    <row r="89" spans="2:6" ht="13.5">
      <c r="B89" s="26">
        <f>EXP('リスク定義'!$Q$6*('目標の分布'!B88^2-'リスク定義'!$S$6^2)+'リスク定義'!$R$6*('目標の分布'!B88-'リスク定義'!$S$6))</f>
        <v>2.9780317627376895</v>
      </c>
      <c r="C89" s="3">
        <f>'目標の分布'!C88*B89</f>
        <v>0.0021113217343947436</v>
      </c>
      <c r="E89" s="26">
        <f>EXP('リスク定義'!$Q$17*('目標の分布'!E88^2-'リスク定義'!$S$17^2)+'リスク定義'!$R$17*('目標の分布'!E88-'リスク定義'!$S$17))</f>
        <v>4.490381119497946</v>
      </c>
      <c r="F89" s="3">
        <f>'目標の分布'!F88*E89</f>
        <v>0.003183525230300536</v>
      </c>
    </row>
    <row r="90" spans="2:6" ht="13.5">
      <c r="B90" s="26">
        <f>EXP('リスク定義'!$Q$6*('目標の分布'!B89^2-'リスク定義'!$S$6^2)+'リスク定義'!$R$6*('目標の分布'!B89-'リスク定義'!$S$6))</f>
        <v>3.0048901152076914</v>
      </c>
      <c r="C90" s="3">
        <f>'目標の分布'!C89*B90</f>
        <v>0.0017030349212808463</v>
      </c>
      <c r="E90" s="26">
        <f>EXP('リスク定義'!$Q$17*('目標の分布'!E89^2-'リスク定義'!$S$17^2)+'リスク定義'!$R$17*('目標の分布'!E89-'リスク定義'!$S$17))</f>
        <v>4.548423548181016</v>
      </c>
      <c r="F90" s="3">
        <f>'目標の分布'!F89*E90</f>
        <v>0.002577839402554329</v>
      </c>
    </row>
    <row r="91" spans="2:6" ht="13.5">
      <c r="B91" s="26">
        <f>EXP('リスク定義'!$Q$6*('目標の分布'!B90^2-'リスク定義'!$S$6^2)+'リスク定義'!$R$6*('目標の分布'!B90-'リスク定義'!$S$6))</f>
        <v>3.0319906985049223</v>
      </c>
      <c r="C91" s="3">
        <f>'目標の分布'!C90*B91</f>
        <v>0.0013649435226967825</v>
      </c>
      <c r="E91" s="26">
        <f>EXP('リスク定義'!$Q$17*('目標の分布'!E90^2-'リスク定義'!$S$17^2)+'リスク定義'!$R$17*('目標の分布'!E90-'リスク定義'!$S$17))</f>
        <v>4.607216230225165</v>
      </c>
      <c r="F91" s="3">
        <f>'目標の分布'!F90*E91</f>
        <v>0.002074079565682783</v>
      </c>
    </row>
    <row r="92" spans="2:6" ht="13.5">
      <c r="B92" s="26">
        <f>EXP('リスク定義'!$Q$6*('目標の分布'!B91^2-'リスク定義'!$S$6^2)+'リスク定義'!$R$6*('目標の分布'!B91-'リスク定義'!$S$6))</f>
        <v>3.0593356972672425</v>
      </c>
      <c r="C92" s="3">
        <f>'目標の分布'!C91*B92</f>
        <v>0.0010869956442894416</v>
      </c>
      <c r="E92" s="26">
        <f>EXP('リスク定義'!$Q$17*('目標の分布'!E91^2-'リスク定義'!$S$17^2)+'リスク定義'!$R$17*('目標の分布'!E91-'リスク定義'!$S$17))</f>
        <v>4.666768863365628</v>
      </c>
      <c r="F92" s="3">
        <f>'目標の分布'!F91*E92</f>
        <v>0.0016581238312341061</v>
      </c>
    </row>
    <row r="93" spans="2:6" ht="13.5">
      <c r="B93" s="26">
        <f>EXP('リスク定義'!$Q$6*('目標の分布'!B92^2-'リスク定義'!$S$6^2)+'リスク定義'!$R$6*('目標の分布'!B92-'リスク定義'!$S$6))</f>
        <v>3.086927315835382</v>
      </c>
      <c r="C93" s="3">
        <f>'目標の分布'!C92*B93</f>
        <v>0.0008601276697201867</v>
      </c>
      <c r="E93" s="26">
        <f>EXP('リスク定義'!$Q$17*('目標の分布'!E92^2-'リスク定義'!$S$17^2)+'リスク定義'!$R$17*('目標の分布'!E92-'リスク定義'!$S$17))</f>
        <v>4.727091270690055</v>
      </c>
      <c r="F93" s="3">
        <f>'目標の分布'!F92*E93</f>
        <v>0.0013171356443528576</v>
      </c>
    </row>
    <row r="94" spans="2:6" ht="13.5">
      <c r="B94" s="26">
        <f>EXP('リスク定義'!$Q$6*('目標の分布'!B93^2-'リスク定義'!$S$6^2)+'リスク定義'!$R$6*('目標の分布'!B93-'リスク定義'!$S$6))</f>
        <v>3.1147677784306387</v>
      </c>
      <c r="C94" s="3">
        <f>'目標の分布'!C93*B94</f>
        <v>0.0006762698515275795</v>
      </c>
      <c r="E94" s="26">
        <f>EXP('リスク定義'!$Q$17*('目標の分布'!E93^2-'リスク定義'!$S$17^2)+'リスク定義'!$R$17*('目標の分布'!E93-'リスク定義'!$S$17))</f>
        <v>4.788193402258804</v>
      </c>
      <c r="F94" s="3">
        <f>'目標の分布'!F93*E94</f>
        <v>0.0010395994409773959</v>
      </c>
    </row>
    <row r="95" spans="2:6" ht="13.5">
      <c r="B95" s="26">
        <f>EXP('リスク定義'!$Q$6*('目標の分布'!B94^2-'リスク定義'!$S$6^2)+'リスク定義'!$R$6*('目標の分布'!B94-'リスク定義'!$S$6))</f>
        <v>3.1428593293341756</v>
      </c>
      <c r="C95" s="3">
        <f>'目標の分布'!C94*B95</f>
        <v>0.0005283225252087743</v>
      </c>
      <c r="E95" s="26">
        <f>EXP('リスク定義'!$Q$17*('目標の分布'!E94^2-'リスク定義'!$S$17^2)+'リスク定義'!$R$17*('目標の分布'!E94-'リスク定義'!$S$17))</f>
        <v>4.8500853367461865</v>
      </c>
      <c r="F95" s="3">
        <f>'目標の分布'!F94*E95</f>
        <v>0.0008153114931588898</v>
      </c>
    </row>
    <row r="96" spans="2:6" ht="13.5">
      <c r="B96" s="26">
        <f>EXP('リスク定義'!$Q$6*('目標の分布'!B95^2-'リスク定義'!$S$6^2)+'リスク定義'!$R$6*('目標の分布'!B95-'リスク定義'!$S$6))</f>
        <v>3.171204233067939</v>
      </c>
      <c r="C96" s="3">
        <f>'目標の分布'!C95*B96</f>
        <v>0.00041010986899923257</v>
      </c>
      <c r="E96" s="26">
        <f>EXP('リスク定義'!$Q$17*('目標の分布'!E95^2-'リスク定義'!$S$17^2)+'リスク定義'!$R$17*('目標の分布'!E95-'リスク定義'!$S$17))</f>
        <v>4.91277728310293</v>
      </c>
      <c r="F96" s="3">
        <f>'目標の分布'!F95*E96</f>
        <v>0.000635335443547443</v>
      </c>
    </row>
    <row r="97" spans="2:6" ht="13.5">
      <c r="B97" s="26">
        <f>EXP('リスク定義'!$Q$6*('目標の分布'!B96^2-'リスク定義'!$S$6^2)+'リスク定義'!$R$6*('目標の分布'!B96-'リスク定義'!$S$6))</f>
        <v>3.199804774577208</v>
      </c>
      <c r="C97" s="3">
        <f>'目標の分布'!C96*B97</f>
        <v>0.000316317562670127</v>
      </c>
      <c r="E97" s="26">
        <f>EXP('リスク定義'!$Q$17*('目標の分布'!E96^2-'リスク定義'!$S$17^2)+'リスク定義'!$R$17*('目標の分布'!E96-'リスク定義'!$S$17))</f>
        <v>4.976279582240109</v>
      </c>
      <c r="F97" s="3">
        <f>'目標の分布'!F96*E97</f>
        <v>0.0004919314581706923</v>
      </c>
    </row>
    <row r="98" spans="2:6" ht="13.5">
      <c r="B98" s="26">
        <f>EXP('リスク定義'!$Q$6*('目標の分布'!B97^2-'リスク定義'!$S$6^2)+'リスク定義'!$R$6*('目標の分布'!B97-'リスク定義'!$S$6))</f>
        <v>3.2286632594147857</v>
      </c>
      <c r="C98" s="3">
        <f>'目標の分布'!C97*B98</f>
        <v>0.00024241996418639626</v>
      </c>
      <c r="E98" s="26">
        <f>EXP('リスク定義'!$Q$17*('目標の分布'!E97^2-'リスク定義'!$S$17^2)+'リスク定義'!$R$17*('目標の分布'!E97-'リスク定義'!$S$17))</f>
        <v>5.040602708734879</v>
      </c>
      <c r="F98" s="3">
        <f>'目標の分布'!F97*E98</f>
        <v>0.0003784670713386337</v>
      </c>
    </row>
    <row r="99" spans="2:6" ht="13.5">
      <c r="B99" s="26">
        <f>EXP('リスク定義'!$Q$6*('目標の分布'!B98^2-'リスク定義'!$S$6^2)+'リスク定義'!$R$6*('目標の分布'!B98-'リスク定義'!$S$6))</f>
        <v>3.257782013926856</v>
      </c>
      <c r="C99" s="3">
        <f>'目標の分布'!C98*B99</f>
        <v>0.00018460159602954105</v>
      </c>
      <c r="E99" s="26">
        <f>EXP('リスク定義'!$Q$17*('目標の分布'!E98^2-'リスク定義'!$S$17^2)+'リスク定義'!$R$17*('目標の分布'!E98-'リスク定義'!$S$17))</f>
        <v>5.105757272558215</v>
      </c>
      <c r="F99" s="3">
        <f>'目標の分布'!F98*E99</f>
        <v>0.00028931676135002585</v>
      </c>
    </row>
    <row r="100" spans="2:6" ht="13.5">
      <c r="B100" s="26">
        <f>EXP('リスク定義'!$Q$6*('目標の分布'!B99^2-'リスク定義'!$S$6^2)+'リスク定義'!$R$6*('目標の分布'!B99-'リスク定義'!$S$6))</f>
        <v>3.2871633854405173</v>
      </c>
      <c r="C100" s="3">
        <f>'目標の分布'!C99*B100</f>
        <v>0.00013967687556655435</v>
      </c>
      <c r="E100" s="26">
        <f>EXP('リスク定義'!$Q$17*('目標の分布'!E99^2-'リスク定義'!$S$17^2)+'リスク定義'!$R$17*('目標の分布'!E99-'リスク定義'!$S$17))</f>
        <v>5.171754020825021</v>
      </c>
      <c r="F100" s="3">
        <f>'目標の分布'!F99*E100</f>
        <v>0.00021975617215351685</v>
      </c>
    </row>
    <row r="101" spans="2:6" ht="13.5">
      <c r="B101" s="26">
        <f>EXP('リスク定義'!$Q$6*('目標の分布'!B100^2-'リスク定義'!$S$6^2)+'リスク定義'!$R$6*('目標の分布'!B100-'リスク定義'!$S$6))</f>
        <v>3.3168097424530045</v>
      </c>
      <c r="C101" s="3">
        <f>'目標の分布'!C100*B101</f>
        <v>0.00010501118590835544</v>
      </c>
      <c r="E101" s="26">
        <f>EXP('リスク定義'!$Q$17*('目標の分布'!E100^2-'リスク定義'!$S$17^2)+'リスク定義'!$R$17*('目標の分布'!E100-'リスク定義'!$S$17))</f>
        <v>5.238603839566838</v>
      </c>
      <c r="F101" s="3">
        <f>'目標の分布'!F100*E101</f>
        <v>0.00016585576032773376</v>
      </c>
    </row>
    <row r="102" spans="2:6" ht="13.5">
      <c r="B102" s="26">
        <f>EXP('リスク定義'!$Q$6*('目標の分布'!B101^2-'リスク定義'!$S$6^2)+'リスク定義'!$R$6*('目標の分布'!B101-'リスク定義'!$S$6))</f>
        <v>3.3467234748226162</v>
      </c>
      <c r="C102" s="3">
        <f>'目標の分布'!C101*B102</f>
        <v>7.844560291608858E-05</v>
      </c>
      <c r="E102" s="26">
        <f>EXP('リスク定義'!$Q$17*('目標の分布'!E101^2-'リスク定義'!$S$17^2)+'リスク定義'!$R$17*('目標の分布'!E101-'リスク定義'!$S$17))</f>
        <v>5.306317755527474</v>
      </c>
      <c r="F102" s="3">
        <f>'目標の分布'!F101*E102</f>
        <v>0.00012437755874609904</v>
      </c>
    </row>
    <row r="103" spans="2:6" ht="13.5">
      <c r="B103" s="26">
        <f>EXP('リスク定義'!$Q$6*('目標の分布'!B102^2-'リスク定義'!$S$6^2)+'リスク定義'!$R$6*('目標の分布'!B102-'リスク定義'!$S$6))</f>
        <v>3.376906993961372</v>
      </c>
      <c r="C103" s="3">
        <f>'目標の分布'!C102*B103</f>
        <v>5.8226895859223055E-05</v>
      </c>
      <c r="E103" s="26">
        <f>EXP('リスク定義'!$Q$17*('目標の分布'!E102^2-'リスク定義'!$S$17^2)+'リスク定義'!$R$17*('目標の分布'!E102-'リスク定義'!$S$17))</f>
        <v>5.374906937981846</v>
      </c>
      <c r="F103" s="3">
        <f>'目標の分布'!F102*E103</f>
        <v>9.267775129446291E-05</v>
      </c>
    </row>
    <row r="104" spans="2:6" ht="13.5">
      <c r="B104" s="26">
        <f>EXP('リスク定義'!$Q$6*('目標の分布'!B103^2-'リスク定義'!$S$6^2)+'リスク定義'!$R$6*('目標の分布'!B103-'リスク定義'!$S$6))</f>
        <v>3.4073627330293967</v>
      </c>
      <c r="C104" s="3">
        <f>'目標の分布'!C103*B104</f>
        <v>4.294381873821377E-05</v>
      </c>
      <c r="E104" s="26">
        <f>EXP('リスク定義'!$Q$17*('目標の分布'!E103^2-'リスク定義'!$S$17^2)+'リスク定義'!$R$17*('目標の分布'!E103-'リスク定義'!$S$17))</f>
        <v>5.444382700578324</v>
      </c>
      <c r="F104" s="3">
        <f>'目標の分布'!F103*E104</f>
        <v>6.861687532375943E-05</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F104"/>
  <sheetViews>
    <sheetView zoomScalePageLayoutView="0" workbookViewId="0" topLeftCell="A1">
      <selection activeCell="H7" sqref="H7"/>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11.124911313754</v>
      </c>
      <c r="F2" s="36">
        <f>SUM(F5:F104)</f>
        <v>2.944834335849247</v>
      </c>
    </row>
    <row r="3" spans="2:6" ht="13.5">
      <c r="B3" s="27" t="s">
        <v>8</v>
      </c>
      <c r="C3" s="29"/>
      <c r="E3" s="27" t="s">
        <v>8</v>
      </c>
      <c r="F3" s="27"/>
    </row>
    <row r="4" spans="2:6" s="28" customFormat="1" ht="13.5">
      <c r="B4" s="28" t="s">
        <v>32</v>
      </c>
      <c r="C4" s="30" t="s">
        <v>33</v>
      </c>
      <c r="E4" s="28" t="s">
        <v>32</v>
      </c>
      <c r="F4" s="28" t="s">
        <v>33</v>
      </c>
    </row>
    <row r="5" spans="2:6" ht="13.5">
      <c r="B5" s="26">
        <f>EXP('リスク定義'!$T$6*('現在の分布'!B4^2-'リスク定義'!$V$6^2)+'リスク定義'!$U$6*('現在の分布'!B4-'リスク定義'!$V$6))</f>
        <v>3.1712695605480175</v>
      </c>
      <c r="C5" s="3">
        <f>'現在の分布'!C4*B5</f>
        <v>3.996827923770232E-05</v>
      </c>
      <c r="E5" s="26">
        <f>EXP('リスク定義'!$T$17*('現在の分布'!E4^2-'リスク定義'!$V$17^2)+'リスク定義'!$U$17*('現在の分布'!E4-'リスク定義'!$V$17))</f>
        <v>1.6354663613879896</v>
      </c>
      <c r="F5" s="3">
        <f>'現在の分布'!F4*E5</f>
        <v>2.0612179118740163E-05</v>
      </c>
    </row>
    <row r="6" spans="2:6" ht="13.5">
      <c r="B6" s="26">
        <f>EXP('リスク定義'!$T$6*('現在の分布'!B5^2-'リスク定義'!$V$6^2)+'リスク定義'!$U$6*('現在の分布'!B5-'リスク定義'!$V$6))</f>
        <v>3.2496512406037765</v>
      </c>
      <c r="C6" s="3">
        <f>'現在の分布'!C5*B6</f>
        <v>5.603266678786703E-05</v>
      </c>
      <c r="E6" s="26">
        <f>EXP('リスク定義'!$T$17*('現在の分布'!E5^2-'リスク定義'!$V$17^2)+'リスク定義'!$U$17*('現在の分布'!E5-'リスク定義'!$V$17))</f>
        <v>1.65466048041857</v>
      </c>
      <c r="F6" s="3">
        <f>'現在の分布'!F5*E6</f>
        <v>2.8530766067413284E-05</v>
      </c>
    </row>
    <row r="7" spans="2:6" ht="13.5">
      <c r="B7" s="26">
        <f>EXP('リスク定義'!$T$6*('現在の分布'!B6^2-'リスク定義'!$V$6^2)+'リスク定義'!$U$6*('現在の分布'!B6-'リスク定義'!$V$6))</f>
        <v>3.3299702166386576</v>
      </c>
      <c r="C7" s="3">
        <f>'現在の分布'!C6*B7</f>
        <v>7.805291453029984E-05</v>
      </c>
      <c r="E7" s="26">
        <f>EXP('リスク定義'!$T$17*('現在の分布'!E6^2-'リスク定義'!$V$17^2)+'リスク定義'!$U$17*('現在の分布'!E6-'リスク定義'!$V$17))</f>
        <v>1.6740798649844488</v>
      </c>
      <c r="F7" s="3">
        <f>'現在の分布'!F6*E7</f>
        <v>3.9239634026043914E-05</v>
      </c>
    </row>
    <row r="8" spans="2:6" ht="13.5">
      <c r="B8" s="26">
        <f>EXP('リスク定義'!$T$6*('現在の分布'!B7^2-'リスク定義'!$V$6^2)+'リスク定義'!$U$6*('現在の分布'!B7-'リスク定義'!$V$6))</f>
        <v>3.412274371215373</v>
      </c>
      <c r="C8" s="3">
        <f>'現在の分布'!C7*B8</f>
        <v>0.00010803362453339531</v>
      </c>
      <c r="E8" s="26">
        <f>EXP('リスク定義'!$T$17*('現在の分布'!E7^2-'リスク定義'!$V$17^2)+'リスク定義'!$U$17*('現在の分布'!E7-'リスク定義'!$V$17))</f>
        <v>1.6937271588413152</v>
      </c>
      <c r="F8" s="3">
        <f>'現在の分布'!F7*E8</f>
        <v>5.362390711714811E-05</v>
      </c>
    </row>
    <row r="9" spans="2:6" ht="13.5">
      <c r="B9" s="26">
        <f>EXP('リスク定義'!$T$6*('現在の分布'!B8^2-'リスク定義'!$V$6^2)+'リスク定義'!$U$6*('現在の分布'!B8-'リスク定義'!$V$6))</f>
        <v>3.4966127703708363</v>
      </c>
      <c r="C9" s="3">
        <f>'現在の分布'!C8*B9</f>
        <v>0.00014857671784587582</v>
      </c>
      <c r="E9" s="26">
        <f>EXP('リスク定義'!$T$17*('現在の分布'!E8^2-'リスク定義'!$V$17^2)+'リスク定義'!$U$17*('現在の分布'!E8-'リスク定義'!$V$17))</f>
        <v>1.7136050367724376</v>
      </c>
      <c r="F9" s="3">
        <f>'現在の分布'!F8*E9</f>
        <v>7.281384264372144E-05</v>
      </c>
    </row>
    <row r="10" spans="2:6" ht="13.5">
      <c r="B10" s="26">
        <f>EXP('リスク定義'!$T$6*('現在の分布'!B9^2-'リスク定義'!$V$6^2)+'リスク定義'!$U$6*('現在の分布'!B9-'リスク定義'!$V$6))</f>
        <v>3.583035692867127</v>
      </c>
      <c r="C10" s="3">
        <f>'現在の分布'!C9*B10</f>
        <v>0.0002030320336680307</v>
      </c>
      <c r="E10" s="26">
        <f>EXP('リスク定義'!$T$17*('現在の分布'!E9^2-'リスク定義'!$V$17^2)+'リスク定義'!$U$17*('現在の分布'!E9-'リスク定義'!$V$17))</f>
        <v>1.733716204952808</v>
      </c>
      <c r="F10" s="3">
        <f>'現在の分布'!F9*E10</f>
        <v>9.824069785169246E-05</v>
      </c>
    </row>
    <row r="11" spans="2:6" ht="13.5">
      <c r="B11" s="26">
        <f>EXP('リスク定義'!$T$6*('現在の分布'!B10^2-'リスク定義'!$V$6^2)+'リスク定義'!$U$6*('現在の分布'!B10-'リスク定義'!$V$6))</f>
        <v>3.67159466016543</v>
      </c>
      <c r="C11" s="3">
        <f>'現在の分布'!C10*B11</f>
        <v>0.00027567688994129886</v>
      </c>
      <c r="E11" s="26">
        <f>EXP('リスク定義'!$T$17*('現在の分布'!E10^2-'リスク定義'!$V$17^2)+'リスク定義'!$U$17*('現在の分布'!E10-'リスク定義'!$V$17))</f>
        <v>1.7540634013175618</v>
      </c>
      <c r="F11" s="3">
        <f>'現在の分布'!F10*E11</f>
        <v>0.00013170155967415483</v>
      </c>
    </row>
    <row r="12" spans="2:6" ht="13.5">
      <c r="B12" s="26">
        <f>EXP('リスク定義'!$T$6*('現在の分布'!B11^2-'リスク定義'!$V$6^2)+'リスク定義'!$U$6*('現在の分布'!B11-'リスク定義'!$V$6))</f>
        <v>3.762342467140813</v>
      </c>
      <c r="C12" s="3">
        <f>'現在の分布'!C11*B12</f>
        <v>0.0003719273777552544</v>
      </c>
      <c r="E12" s="26">
        <f>EXP('リスク定義'!$T$17*('現在の分布'!E11^2-'リスク定義'!$V$17^2)+'リスク定義'!$U$17*('現在の分布'!E11-'リスク定義'!$V$17))</f>
        <v>1.7746493959347187</v>
      </c>
      <c r="F12" s="3">
        <f>'現在の分布'!F11*E12</f>
        <v>0.0001754334439327488</v>
      </c>
    </row>
    <row r="13" spans="2:6" ht="13.5">
      <c r="B13" s="26">
        <f>EXP('リスク定義'!$T$6*('現在の分布'!B12^2-'リスク定義'!$V$6^2)+'リスク定義'!$U$6*('現在の分布'!B12-'リスク定義'!$V$6))</f>
        <v>3.8553332135561584</v>
      </c>
      <c r="C13" s="3">
        <f>'現在の分布'!C12*B13</f>
        <v>0.0004985835294593988</v>
      </c>
      <c r="E13" s="26">
        <f>EXP('リスク定義'!$T$17*('現在の分布'!E12^2-'リスク定義'!$V$17^2)+'リスク定義'!$U$17*('現在の分布'!E12-'リスク定義'!$V$17))</f>
        <v>1.7954769913823014</v>
      </c>
      <c r="F13" s="3">
        <f>'現在の分布'!F12*E13</f>
        <v>0.0002321965977619883</v>
      </c>
    </row>
    <row r="14" spans="2:6" ht="13.5">
      <c r="B14" s="26">
        <f>EXP('リスク定義'!$T$6*('現在の分布'!B13^2-'リスク定義'!$V$6^2)+'リスク定義'!$U$6*('現在の分布'!B13-'リスク定義'!$V$6))</f>
        <v>3.9506223363140105</v>
      </c>
      <c r="C14" s="3">
        <f>'現在の分布'!C13*B14</f>
        <v>0.0006641095098932076</v>
      </c>
      <c r="E14" s="26">
        <f>EXP('リスク定義'!$T$17*('現在の分布'!E13^2-'リスク定義'!$V$17^2)+'リスク定義'!$U$17*('現在の分布'!E13-'リスク定義'!$V$17))</f>
        <v>1.8165490231298775</v>
      </c>
      <c r="F14" s="3">
        <f>'現在の分布'!F13*E14</f>
        <v>0.000305366440714588</v>
      </c>
    </row>
    <row r="15" spans="2:6" ht="13.5">
      <c r="B15" s="26">
        <f>EXP('リスク定義'!$T$6*('現在の分布'!B14^2-'リスク定義'!$V$6^2)+'リスク定義'!$U$6*('現在の分布'!B14-'リスク定義'!$V$6))</f>
        <v>4.0482666425055625</v>
      </c>
      <c r="C15" s="3">
        <f>'現在の分布'!C14*B15</f>
        <v>0.0008789485688881829</v>
      </c>
      <c r="E15" s="26">
        <f>EXP('リスク定義'!$T$17*('現在の分布'!E14^2-'リスク定義'!$V$17^2)+'リスク定義'!$U$17*('現在の分布'!E14-'リスク定義'!$V$17))</f>
        <v>1.8378683599245815</v>
      </c>
      <c r="F15" s="3">
        <f>'現在の分布'!F14*E15</f>
        <v>0.0003990329460513981</v>
      </c>
    </row>
    <row r="16" spans="2:6" ht="13.5">
      <c r="B16" s="26">
        <f>EXP('リスク定義'!$T$6*('現在の分布'!B15^2-'リスク定義'!$V$6^2)+'リスク定義'!$U$6*('現在の分布'!B15-'リスク定義'!$V$6))</f>
        <v>4.148324343276492</v>
      </c>
      <c r="C16" s="3">
        <f>'現在の分布'!C15*B16</f>
        <v>0.0011558706070990555</v>
      </c>
      <c r="E16" s="26">
        <f>EXP('リスク定義'!$T$17*('現在の分布'!E15^2-'リスク定義'!$V$17^2)+'リスク定義'!$U$17*('現在の分布'!E15-'リスク定義'!$V$17))</f>
        <v>1.8594379041816655</v>
      </c>
      <c r="F16" s="3">
        <f>'現在の分布'!F15*E16</f>
        <v>0.0005181054906309205</v>
      </c>
    </row>
    <row r="17" spans="2:6" ht="13.5">
      <c r="B17" s="26">
        <f>EXP('リスク定義'!$T$6*('現在の分布'!B16^2-'リスク定義'!$V$6^2)+'リスク定義'!$U$6*('現在の分布'!B16-'リスク定義'!$V$6))</f>
        <v>4.25085508852983</v>
      </c>
      <c r="C17" s="3">
        <f>'現在の分布'!C16*B17</f>
        <v>0.0015103478084687284</v>
      </c>
      <c r="E17" s="26">
        <f>EXP('リスク定義'!$T$17*('現在の分布'!E16^2-'リスク定義'!$V$17^2)+'リスク定義'!$U$17*('現在の分布'!E16-'リスク定義'!$V$17))</f>
        <v>1.881260592379634</v>
      </c>
      <c r="F17" s="3">
        <f>'現在の分布'!F16*E17</f>
        <v>0.0006684202951368743</v>
      </c>
    </row>
    <row r="18" spans="2:6" ht="13.5">
      <c r="B18" s="26">
        <f>EXP('リスク定義'!$T$6*('現在の分布'!B17^2-'リスク定義'!$V$6^2)+'リスク定義'!$U$6*('現在の分布'!B17-'リスク定義'!$V$6))</f>
        <v>4.355920002486549</v>
      </c>
      <c r="C18" s="3">
        <f>'現在の分布'!C17*B18</f>
        <v>0.001960950868256625</v>
      </c>
      <c r="E18" s="26">
        <f>EXP('リスク定義'!$T$17*('現在の分布'!E17^2-'リスク定義'!$V$17^2)+'リスク定義'!$U$17*('現在の分布'!E17-'リスク定義'!$V$17))</f>
        <v>1.9033393954600166</v>
      </c>
      <c r="F18" s="3">
        <f>'現在の分布'!F17*E18</f>
        <v>0.0008568465531928319</v>
      </c>
    </row>
    <row r="19" spans="2:6" ht="13.5">
      <c r="B19" s="26">
        <f>EXP('リスク定義'!$T$6*('現在の分布'!B18^2-'リスク定義'!$V$6^2)+'リスク定義'!$U$6*('現在の分布'!B18-'リスク定義'!$V$6))</f>
        <v>4.4635817201250765</v>
      </c>
      <c r="C19" s="3">
        <f>'現在の分布'!C18*B19</f>
        <v>0.002529754916790846</v>
      </c>
      <c r="E19" s="26">
        <f>EXP('リスク定義'!$T$17*('現在の分布'!E18^2-'リスク定義'!$V$17^2)+'リスク定義'!$U$17*('現在の分布'!E18-'リスク定義'!$V$17))</f>
        <v>1.925677319231832</v>
      </c>
      <c r="F19" s="3">
        <f>'現在の分布'!F18*E19</f>
        <v>0.0010913862391081957</v>
      </c>
    </row>
    <row r="20" spans="2:6" ht="13.5">
      <c r="B20" s="26">
        <f>EXP('リスク定義'!$T$6*('現在の分布'!B19^2-'リスク定義'!$V$6^2)+'リスク定義'!$U$6*('現在の分布'!B19-'リスク定義'!$V$6))</f>
        <v>4.573904424521457</v>
      </c>
      <c r="C20" s="3">
        <f>'現在の分布'!C19*B20</f>
        <v>0.0032427403707939117</v>
      </c>
      <c r="E20" s="26">
        <f>EXP('リスク定義'!$T$17*('現在の分布'!E19^2-'リスク定義'!$V$17^2)+'リスク定義'!$U$17*('現在の分布'!E19-'リスク定義'!$V$17))</f>
        <v>1.948277404780798</v>
      </c>
      <c r="F20" s="3">
        <f>'現在の分布'!F19*E20</f>
        <v>0.0013812614360977377</v>
      </c>
    </row>
    <row r="21" spans="2:6" ht="13.5">
      <c r="B21" s="26">
        <f>EXP('リスク定義'!$T$6*('現在の分布'!B20^2-'リスク定義'!$V$6^2)+'リスク定義'!$U$6*('現在の分布'!B20-'リスク定義'!$V$6))</f>
        <v>4.686953885112409</v>
      </c>
      <c r="C21" s="3">
        <f>'現在の分布'!C20*B21</f>
        <v>0.004130169753398646</v>
      </c>
      <c r="E21" s="26">
        <f>EXP('リスク定義'!$T$17*('現在の分布'!E20^2-'リスク定義'!$V$17^2)+'リスク定義'!$U$17*('現在の分布'!E20-'リスク定義'!$V$17))</f>
        <v>1.9711427288833474</v>
      </c>
      <c r="F21" s="3">
        <f>'現在の分布'!F20*E21</f>
        <v>0.0017369819029637073</v>
      </c>
    </row>
    <row r="22" spans="2:6" ht="13.5">
      <c r="B22" s="26">
        <f>EXP('リスク定義'!$T$6*('現在の分布'!B21^2-'リスク定義'!$V$6^2)+'リスク定義'!$U$6*('現在の分布'!B21-'リスク定義'!$V$6))</f>
        <v>4.802797496904114</v>
      </c>
      <c r="C22" s="3">
        <f>'現在の分布'!C21*B22</f>
        <v>0.005226917187005493</v>
      </c>
      <c r="E22" s="26">
        <f>EXP('リスク定義'!$T$17*('現在の分布'!E21^2-'リスク定義'!$V$17^2)+'リスク定義'!$U$17*('現在の分布'!E21-'リスク定義'!$V$17))</f>
        <v>1.9942764044254975</v>
      </c>
      <c r="F22" s="3">
        <f>'現在の分布'!F21*E22</f>
        <v>0.0021703845770408574</v>
      </c>
    </row>
    <row r="23" spans="2:6" ht="13.5">
      <c r="B23" s="26">
        <f>EXP('リスク定義'!$T$6*('現在の分布'!B22^2-'リスク定義'!$V$6^2)+'リスク定義'!$U$6*('現在の分布'!B22-'リスク定義'!$V$6))</f>
        <v>4.921504320650086</v>
      </c>
      <c r="C23" s="3">
        <f>'現在の分布'!C22*B23</f>
        <v>0.006572723018929035</v>
      </c>
      <c r="E23" s="26">
        <f>EXP('リスク定義'!$T$17*('現在の分布'!E22^2-'リスク定義'!$V$17^2)+'リスク定義'!$U$17*('現在の分布'!E22-'リスク定義'!$V$17))</f>
        <v>2.01768158082664</v>
      </c>
      <c r="F23" s="3">
        <f>'現在の分布'!F22*E23</f>
        <v>0.002694635889178032</v>
      </c>
    </row>
    <row r="24" spans="2:6" ht="13.5">
      <c r="B24" s="26">
        <f>EXP('リスク定義'!$T$6*('現在の分布'!B23^2-'リスク定義'!$V$6^2)+'リスク定義'!$U$6*('現在の分布'!B23-'リスク定義'!$V$6))</f>
        <v>5.043145124022085</v>
      </c>
      <c r="C24" s="3">
        <f>'現在の分布'!C23*B24</f>
        <v>0.008212342189569965</v>
      </c>
      <c r="E24" s="26">
        <f>EXP('リスク定義'!$T$17*('現在の分布'!E23^2-'リスク定義'!$V$17^2)+'リスク定義'!$U$17*('現在の分布'!E23-'リスク定義'!$V$17))</f>
        <v>2.0413614444683046</v>
      </c>
      <c r="F24" s="3">
        <f>'現在の分布'!F23*E24</f>
        <v>0.003324187248690237</v>
      </c>
    </row>
    <row r="25" spans="2:6" ht="13.5">
      <c r="B25" s="26">
        <f>EXP('リスク定義'!$T$6*('現在の分布'!B24^2-'リスク定義'!$V$6^2)+'リスク定義'!$U$6*('現在の分布'!B24-'リスク定義'!$V$6))</f>
        <v>5.1677924237986295</v>
      </c>
      <c r="C25" s="3">
        <f>'現在の分布'!C24*B25</f>
        <v>0.010195551853973008</v>
      </c>
      <c r="E25" s="26">
        <f>EXP('リスク定義'!$T$17*('現在の分布'!E24^2-'リスク定義'!$V$17^2)+'リスク定義'!$U$17*('現在の分布'!E24-'リスク定義'!$V$17))</f>
        <v>2.0653192191279497</v>
      </c>
      <c r="F25" s="3">
        <f>'現在の分布'!F24*E25</f>
        <v>0.004074673954908581</v>
      </c>
    </row>
    <row r="26" spans="2:6" ht="13.5">
      <c r="B26" s="26">
        <f>EXP('リスク定義'!$T$6*('現在の分布'!B25^2-'リスク定義'!$V$6^2)+'リスク定義'!$U$6*('現在の分布'!B25-'リスク定義'!$V$6))</f>
        <v>5.295520529096232</v>
      </c>
      <c r="C26" s="3">
        <f>'現在の分布'!C25*B26</f>
        <v>0.01257698182092073</v>
      </c>
      <c r="E26" s="26">
        <f>EXP('リスク定義'!$T$17*('現在の分布'!E25^2-'リスク定義'!$V$17^2)+'リスク定義'!$U$17*('現在の分布'!E25-'リスク定義'!$V$17))</f>
        <v>2.089558166417849</v>
      </c>
      <c r="F26" s="3">
        <f>'現在の分布'!F25*E26</f>
        <v>0.004962748218687224</v>
      </c>
    </row>
    <row r="27" spans="2:6" ht="13.5">
      <c r="B27" s="26">
        <f>EXP('リスク定義'!$T$6*('現在の分布'!B26^2-'リスク定義'!$V$6^2)+'リスク定義'!$U$6*('現在の分布'!B26-'リスク定義'!$V$6))</f>
        <v>5.4264055856691575</v>
      </c>
      <c r="C27" s="3">
        <f>'現在の分布'!C26*B27</f>
        <v>0.015415731003651097</v>
      </c>
      <c r="E27" s="26">
        <f>EXP('リスク定義'!$T$17*('現在の分布'!E26^2-'リスク定義'!$V$17^2)+'リスク定義'!$U$17*('現在の分布'!E26-'リスク定義'!$V$17))</f>
        <v>2.1140815862291302</v>
      </c>
      <c r="F27" s="3">
        <f>'現在の分布'!F26*E27</f>
        <v>0.006005838033771186</v>
      </c>
    </row>
    <row r="28" spans="2:6" ht="13.5">
      <c r="B28" s="26">
        <f>EXP('リスク定義'!$T$6*('現在の分布'!B27^2-'リスク定義'!$V$6^2)+'リスク定義'!$U$6*('現在の分布'!B27-'リスク定義'!$V$6))</f>
        <v>5.560525621304098</v>
      </c>
      <c r="C28" s="3">
        <f>'現在の分布'!C27*B28</f>
        <v>0.01877473470403576</v>
      </c>
      <c r="E28" s="26">
        <f>EXP('リスク定義'!$T$17*('現在の分布'!E27^2-'リスク定義'!$V$17^2)+'リスク定義'!$U$17*('現在の分布'!E27-'リスク定義'!$V$17))</f>
        <v>2.1388928171810178</v>
      </c>
      <c r="F28" s="3">
        <f>'現在の分布'!F27*E28</f>
        <v>0.0072218254060527915</v>
      </c>
    </row>
    <row r="29" spans="2:6" ht="13.5">
      <c r="B29" s="26">
        <f>EXP('リスク定義'!$T$6*('現在の分布'!B28^2-'リスク定義'!$V$6^2)+'リスク定義'!$U$6*('現在の分布'!B28-'リスク定義'!$V$6))</f>
        <v>5.697960592336832</v>
      </c>
      <c r="C29" s="3">
        <f>'現在の分布'!C28*B29</f>
        <v>0.022719851561692348</v>
      </c>
      <c r="E29" s="26">
        <f>EXP('リスク定義'!$T$17*('現在の分布'!E28^2-'リスク定義'!$V$17^2)+'リスク定義'!$U$17*('現在の分布'!E28-'リスク定義'!$V$17))</f>
        <v>2.1639952370753557</v>
      </c>
      <c r="F29" s="3">
        <f>'現在の分布'!F28*E29</f>
        <v>0.008628639979132937</v>
      </c>
    </row>
    <row r="30" spans="2:6" ht="13.5">
      <c r="B30" s="26">
        <f>EXP('リスク定義'!$T$6*('現在の分布'!B29^2-'リスク定義'!$V$6^2)+'リスク定義'!$U$6*('現在の分布'!B29-'リスク定義'!$V$6))</f>
        <v>5.838792431318596</v>
      </c>
      <c r="C30" s="3">
        <f>'現在の分布'!C29*B30</f>
        <v>0.027318645699252294</v>
      </c>
      <c r="E30" s="26">
        <f>EXP('リスク定義'!$T$17*('現在の分布'!E29^2-'リスク定義'!$V$17^2)+'リスク定義'!$U$17*('現在の分布'!E29-'リスク定義'!$V$17))</f>
        <v>2.1893922633564604</v>
      </c>
      <c r="F30" s="3">
        <f>'現在の分布'!F29*E30</f>
        <v>0.010243767395891452</v>
      </c>
    </row>
    <row r="31" spans="2:6" ht="13.5">
      <c r="B31" s="26">
        <f>EXP('リスク定義'!$T$6*('現在の分布'!B30^2-'リスク定義'!$V$6^2)+'リスク定義'!$U$6*('現在の分布'!B30-'リスク定義'!$V$6))</f>
        <v>5.983105095860589</v>
      </c>
      <c r="C31" s="3">
        <f>'現在の分布'!C30*B31</f>
        <v>0.03263884917539736</v>
      </c>
      <c r="E31" s="26">
        <f>EXP('リスク定義'!$T$17*('現在の分布'!E30^2-'リスク定義'!$V$17^2)+'リスク定義'!$U$17*('現在の分布'!E30-'リスク定義'!$V$17))</f>
        <v>2.215087353576373</v>
      </c>
      <c r="F31" s="3">
        <f>'現在の分布'!F30*E31</f>
        <v>0.012083675764567344</v>
      </c>
    </row>
    <row r="32" spans="2:6" ht="13.5">
      <c r="B32" s="26">
        <f>EXP('リスク定義'!$T$6*('現在の分布'!B31^2-'リスク定義'!$V$6^2)+'リスク定義'!$U$6*('現在の分布'!B31-'リスク定義'!$V$6))</f>
        <v>6.130984618685726</v>
      </c>
      <c r="C32" s="3">
        <f>'現在の分布'!C31*B32</f>
        <v>0.03874650234962825</v>
      </c>
      <c r="E32" s="26">
        <f>EXP('リスク定義'!$T$17*('現在の分布'!E31^2-'リスク定義'!$V$17^2)+'リスク定義'!$U$17*('現在の分布'!E31-'リスク定義'!$V$17))</f>
        <v>2.241084005865568</v>
      </c>
      <c r="F32" s="3">
        <f>'現在の分布'!F31*E32</f>
        <v>0.014163168251040059</v>
      </c>
    </row>
    <row r="33" spans="2:6" ht="13.5">
      <c r="B33" s="26">
        <f>EXP('リスク定義'!$T$6*('現在の分布'!B32^2-'リスク定義'!$V$6^2)+'リスク定義'!$U$6*('現在の分布'!B32-'リスク定義'!$V$6))</f>
        <v>6.282519158917481</v>
      </c>
      <c r="C33" s="3">
        <f>'現在の分布'!C32*B33</f>
        <v>0.0457037850016336</v>
      </c>
      <c r="E33" s="26">
        <f>EXP('リスク定義'!$T$17*('現在の分布'!E32^2-'リスク定義'!$V$17^2)+'リスク定義'!$U$17*('現在の分布'!E32-'リスク定義'!$V$17))</f>
        <v>2.267385759409192</v>
      </c>
      <c r="F33" s="3">
        <f>'現在の分布'!F32*E33</f>
        <v>0.016494674929357404</v>
      </c>
    </row>
    <row r="34" spans="2:6" ht="13.5">
      <c r="B34" s="26">
        <f>EXP('リスク定義'!$T$6*('現在の分布'!B33^2-'リスク定義'!$V$6^2)+'リスク定義'!$U$6*('現在の分布'!B33-'リスク定義'!$V$6))</f>
        <v>6.43779905463639</v>
      </c>
      <c r="C34" s="3">
        <f>'現在の分布'!C33*B34</f>
        <v>0.05356656864233229</v>
      </c>
      <c r="E34" s="26">
        <f>EXP('リスク定義'!$T$17*('現在の分布'!E33^2-'リスク定義'!$V$17^2)+'リスク定義'!$U$17*('現在の分布'!E33-'リスク定義'!$V$17))</f>
        <v>2.293996194928886</v>
      </c>
      <c r="F34" s="3">
        <f>'現在の分布'!F33*E34</f>
        <v>0.019087502358808555</v>
      </c>
    </row>
    <row r="35" spans="2:6" ht="13.5">
      <c r="B35" s="26">
        <f>EXP('リスク定義'!$T$6*('現在の分布'!B34^2-'リスク定義'!$V$6^2)+'リスク定義'!$U$6*('現在の分布'!B34-'リスク定義'!$V$6))</f>
        <v>6.596916876735555</v>
      </c>
      <c r="C35" s="3">
        <f>'現在の分布'!C34*B35</f>
        <v>0.06238173976964412</v>
      </c>
      <c r="E35" s="26">
        <f>EXP('リスク定義'!$T$17*('現在の分布'!E34^2-'リスク定義'!$V$17^2)+'リスク定義'!$U$17*('現在の分布'!E34-'リスク定義'!$V$17))</f>
        <v>2.320918935170266</v>
      </c>
      <c r="F35" s="3">
        <f>'現在の分布'!F34*E35</f>
        <v>0.021947064628147314</v>
      </c>
    </row>
    <row r="36" spans="2:6" ht="13.5">
      <c r="B36" s="26">
        <f>EXP('リスク定義'!$T$6*('現在の分布'!B35^2-'リスク定義'!$V$6^2)+'リスク定義'!$U$6*('現在の分布'!B35-'リスク定義'!$V$6))</f>
        <v>6.759967484107249</v>
      </c>
      <c r="C36" s="3">
        <f>'現在の分布'!C35*B36</f>
        <v>0.07218436398445637</v>
      </c>
      <c r="E36" s="26">
        <f>EXP('リスク定義'!$T$17*('現在の分布'!E35^2-'リスク定義'!$V$17^2)+'リスク定義'!$U$17*('現在の分布'!E35-'リスク定義'!$V$17))</f>
        <v>2.3481576453961246</v>
      </c>
      <c r="F36" s="3">
        <f>'現在の分布'!F35*E36</f>
        <v>0.025074124478654078</v>
      </c>
    </row>
    <row r="37" spans="2:6" ht="13.5">
      <c r="B37" s="26">
        <f>EXP('リスク定義'!$T$6*('現在の分布'!B36^2-'リスク定義'!$V$6^2)+'リスク定義'!$U$6*('現在の分布'!B36-'リスク定義'!$V$6))</f>
        <v>6.927048080193526</v>
      </c>
      <c r="C37" s="3">
        <f>'現在の分布'!C36*B37</f>
        <v>0.08299478079458901</v>
      </c>
      <c r="E37" s="26">
        <f>EXP('リスク定義'!$T$17*('現在の分布'!E36^2-'リスク定義'!$V$17^2)+'リスク定義'!$U$17*('現在の分布'!E36-'リスク定義'!$V$17))</f>
        <v>2.3757160338854173</v>
      </c>
      <c r="F37" s="3">
        <f>'現在の分布'!F36*E37</f>
        <v>0.028464077220177533</v>
      </c>
    </row>
    <row r="38" spans="2:6" ht="13.5">
      <c r="B38" s="26">
        <f>EXP('リスク定義'!$T$6*('現在の分布'!B37^2-'リスク定義'!$V$6^2)+'リスク定義'!$U$6*('現在の分布'!B37-'リスク定義'!$V$6))</f>
        <v>7.0982582709345365</v>
      </c>
      <c r="C38" s="3">
        <f>'現在の分布'!C37*B38</f>
        <v>0.09481573732160598</v>
      </c>
      <c r="E38" s="26">
        <f>EXP('リスク定義'!$T$17*('現在の分布'!E37^2-'リスク定義'!$V$17^2)+'リスク定義'!$U$17*('現在の分布'!E37-'リスク定義'!$V$17))</f>
        <v>2.403597852438112</v>
      </c>
      <c r="F38" s="3">
        <f>'現在の分布'!F37*E38</f>
        <v>0.03210631311299754</v>
      </c>
    </row>
    <row r="39" spans="2:6" ht="13.5">
      <c r="B39" s="26">
        <f>EXP('リスク定義'!$T$6*('現在の分布'!B38^2-'リスク定義'!$V$6^2)+'リスク定義'!$U$6*('現在の分布'!B38-'リスク定義'!$V$6))</f>
        <v>7.273700124149116</v>
      </c>
      <c r="C39" s="3">
        <f>'現在の分布'!C38*B39</f>
        <v>0.10762968459845981</v>
      </c>
      <c r="E39" s="26">
        <f>EXP('リスク定義'!$T$17*('現在の分布'!E38^2-'リスク定義'!$V$17^2)+'リスク定義'!$U$17*('現在の分布'!E38-'リスク定義'!$V$17))</f>
        <v>2.4318068968859543</v>
      </c>
      <c r="F39" s="3">
        <f>'現在の分布'!F38*E39</f>
        <v>0.03598369534746434</v>
      </c>
    </row>
    <row r="40" spans="2:6" ht="13.5">
      <c r="B40" s="26">
        <f>EXP('リスク定義'!$T$6*('現在の分布'!B39^2-'リスク定義'!$V$6^2)+'リスク定義'!$U$6*('現在の分布'!B39-'リスク定義'!$V$6))</f>
        <v>7.453478230383034</v>
      </c>
      <c r="C40" s="3">
        <f>'現在の分布'!C39*B40</f>
        <v>0.12139637128814851</v>
      </c>
      <c r="E40" s="26">
        <f>EXP('リスク定義'!$T$17*('現在の分布'!E39^2-'リスク定義'!$V$17^2)+'リスク定義'!$U$17*('現在の分布'!E39-'リスク定義'!$V$17))</f>
        <v>2.4603470076092364</v>
      </c>
      <c r="F40" s="3">
        <f>'現在の分布'!F39*E40</f>
        <v>0.04007219040580296</v>
      </c>
    </row>
    <row r="41" spans="2:6" ht="13.5">
      <c r="B41" s="26">
        <f>EXP('リスク定義'!$T$6*('現在の分布'!B40^2-'リスク定義'!$V$6^2)+'リスク定義'!$U$6*('現在の分布'!B40-'リスク定義'!$V$6))</f>
        <v>7.637699765261162</v>
      </c>
      <c r="C41" s="3">
        <f>'現在の分布'!C40*B41</f>
        <v>0.13605087512145161</v>
      </c>
      <c r="E41" s="26">
        <f>EXP('リスク定義'!$T$17*('現在の分布'!E40^2-'リスク定義'!$V$17^2)+'リスク定義'!$U$17*('現在の分布'!E40-'リスク定義'!$V$17))</f>
        <v>2.489222070059623</v>
      </c>
      <c r="F41" s="3">
        <f>'現在の分布'!F40*E41</f>
        <v>0.0443406852078146</v>
      </c>
    </row>
    <row r="42" spans="2:6" ht="13.5">
      <c r="B42" s="26">
        <f>EXP('リスク定義'!$T$6*('現在の分布'!B41^2-'リスク定義'!$V$6^2)+'リスク定義'!$U$6*('現在の分布'!B41-'リスク定義'!$V$6))</f>
        <v>7.8264745533807805</v>
      </c>
      <c r="C42" s="3">
        <f>'現在の分布'!C41*B42</f>
        <v>0.1515022109868479</v>
      </c>
      <c r="E42" s="26">
        <f>EXP('リスク定義'!$T$17*('現在の分布'!E41^2-'リスク定義'!$V$17^2)+'リスク定義'!$U$17*('現在の分布'!E41-'リスク定義'!$V$17))</f>
        <v>2.518436015289119</v>
      </c>
      <c r="F42" s="3">
        <f>'現在の分布'!F41*E42</f>
        <v>0.04875102090255864</v>
      </c>
    </row>
    <row r="43" spans="2:6" ht="13.5">
      <c r="B43" s="26">
        <f>EXP('リスク定義'!$T$6*('現在の分布'!B42^2-'リスク定義'!$V$6^2)+'リスク定義'!$U$6*('現在の分布'!B42-'リスク定義'!$V$6))</f>
        <v>8.019915133784048</v>
      </c>
      <c r="C43" s="3">
        <f>'現在の分布'!C42*B43</f>
        <v>0.1676326455475297</v>
      </c>
      <c r="E43" s="26">
        <f>EXP('リスク定義'!$T$17*('現在の分布'!E42^2-'リスク定義'!$V$17^2)+'リスク定義'!$U$17*('現在の分布'!E42-'リスク定義'!$V$17))</f>
        <v>2.5479928204852444</v>
      </c>
      <c r="F43" s="3">
        <f>'現在の分布'!F42*E43</f>
        <v>0.05325826647900228</v>
      </c>
    </row>
    <row r="44" spans="2:6" ht="13.5">
      <c r="B44" s="26">
        <f>EXP('リスク定義'!$T$6*('現在の分布'!B43^2-'リスク定義'!$V$6^2)+'リスク定義'!$U$6*('現在の分布'!B43-'リスク定義'!$V$6))</f>
        <v>8.218136827048742</v>
      </c>
      <c r="C44" s="3">
        <f>'現在の分布'!C43*B44</f>
        <v>0.18429783105167272</v>
      </c>
      <c r="E44" s="26">
        <f>EXP('リスク定義'!$T$17*('現在の分布'!E43^2-'リスク定義'!$V$17^2)+'リスク定義'!$U$17*('現在の分布'!E43-'リスク定義'!$V$17))</f>
        <v>2.5778965095124846</v>
      </c>
      <c r="F44" s="3">
        <f>'現在の分布'!F43*E44</f>
        <v>0.057811246682472894</v>
      </c>
    </row>
    <row r="45" spans="2:6" ht="13.5">
      <c r="B45" s="26">
        <f>EXP('リスク定義'!$T$6*('現在の分布'!B44^2-'リスク定義'!$V$6^2)+'リスク定義'!$U$6*('現在の分布'!B44-'リスク定義'!$V$6))</f>
        <v>8.42125780403717</v>
      </c>
      <c r="C45" s="3">
        <f>'現在の分布'!C44*B45</f>
        <v>0.20132784567497825</v>
      </c>
      <c r="E45" s="26">
        <f>EXP('リスク定義'!$T$17*('現在の分布'!E44^2-'リスク定義'!$V$17^2)+'リスク定義'!$U$17*('現在の分布'!E44-'リスク定義'!$V$17))</f>
        <v>2.608151153460103</v>
      </c>
      <c r="F45" s="3">
        <f>'現在の分布'!F44*E45</f>
        <v>0.06235332834355269</v>
      </c>
    </row>
    <row r="46" spans="2:6" ht="13.5">
      <c r="B46" s="26">
        <f>EXP('リスク定義'!$T$6*('現在の分布'!B45^2-'リスク定義'!$V$6^2)+'リスク定義'!$U$6*('現在の分布'!B45-'リスク定義'!$V$6))</f>
        <v>8.629399156344364</v>
      </c>
      <c r="C46" s="3">
        <f>'現在の分布'!C45*B46</f>
        <v>0.21852919486873937</v>
      </c>
      <c r="E46" s="26">
        <f>EXP('リスク定義'!$T$17*('現在の分布'!E45^2-'リスク定義'!$V$17^2)+'リスク定義'!$U$17*('現在の分布'!E45-'リスク定義'!$V$17))</f>
        <v>2.6387608711963786</v>
      </c>
      <c r="F46" s="3">
        <f>'現在の分布'!F45*E46</f>
        <v>0.06682345759956249</v>
      </c>
    </row>
    <row r="47" spans="2:6" ht="13.5">
      <c r="B47" s="26">
        <f>EXP('リスク定義'!$T$6*('現在の分布'!B46^2-'リスク定義'!$V$6^2)+'リスク定義'!$U$6*('現在の分布'!B46-'リスク定義'!$V$6))</f>
        <v>8.842684968487413</v>
      </c>
      <c r="C47" s="3">
        <f>'現在の分布'!C46*B47</f>
        <v>0.23568778893101652</v>
      </c>
      <c r="E47" s="26">
        <f>EXP('リスク定義'!$T$17*('現在の分布'!E46^2-'リスク定義'!$V$17^2)+'リスク定義'!$U$17*('現在の分布'!E46-'リスク定義'!$V$17))</f>
        <v>2.6697298299293464</v>
      </c>
      <c r="F47" s="3">
        <f>'現在の分布'!F46*E47</f>
        <v>0.07115742819082452</v>
      </c>
    </row>
    <row r="48" spans="2:6" ht="13.5">
      <c r="B48" s="26">
        <f>EXP('リスク定義'!$T$6*('現在の分布'!B47^2-'リスク定義'!$V$6^2)+'リスク定義'!$U$6*('現在の分布'!B47-'リスク定義'!$V$6))</f>
        <v>9.061242391879093</v>
      </c>
      <c r="C48" s="3">
        <f>'現在の分布'!C47*B48</f>
        <v>0.2525728680682811</v>
      </c>
      <c r="E48" s="26">
        <f>EXP('リスク定義'!$T$17*('現在の分布'!E47^2-'リスク定義'!$V$17^2)+'リスク定義'!$U$17*('現在の分布'!E47-'リスク定義'!$V$17))</f>
        <v>2.701062245774125</v>
      </c>
      <c r="F48" s="3">
        <f>'現在の分布'!F47*E48</f>
        <v>0.07528934871641262</v>
      </c>
    </row>
    <row r="49" spans="2:6" ht="13.5">
      <c r="B49" s="26">
        <f>EXP('リスク定義'!$T$6*('現在の分布'!B48^2-'リスク定義'!$V$6^2)+'リスク定義'!$U$6*('現在の分布'!B48-'リスク定義'!$V$6))</f>
        <v>9.285201720629821</v>
      </c>
      <c r="C49" s="3">
        <f>'現在の分布'!C48*B49</f>
        <v>0.2689417997446755</v>
      </c>
      <c r="E49" s="26">
        <f>EXP('リスク定義'!$T$17*('現在の分布'!E48^2-'リスク定義'!$V$17^2)+'リスク定義'!$U$17*('現在の分布'!E48-'リスク定義'!$V$17))</f>
        <v>2.732762384326896</v>
      </c>
      <c r="F49" s="3">
        <f>'現在の分布'!F48*E49</f>
        <v>0.07915326516628157</v>
      </c>
    </row>
    <row r="50" spans="2:6" ht="13.5">
      <c r="B50" s="26">
        <f>EXP('リスク定義'!$T$6*('現在の分布'!B49^2-'リスク定義'!$V$6^2)+'リスク定義'!$U$6*('現在の分布'!B49-'リスク定義'!$V$6))</f>
        <v>9.51469646922313</v>
      </c>
      <c r="C50" s="3">
        <f>'現在の分布'!C49*B50</f>
        <v>0.2845456266666922</v>
      </c>
      <c r="E50" s="26">
        <f>EXP('リスク定義'!$T$17*('現在の分布'!E49^2-'リスク定義'!$V$17^2)+'リスク定義'!$U$17*('現在の分布'!E49-'リスク定義'!$V$17))</f>
        <v>2.7648345612456238</v>
      </c>
      <c r="F50" s="3">
        <f>'現在の分布'!F49*E50</f>
        <v>0.0826848849465822</v>
      </c>
    </row>
    <row r="51" spans="2:6" ht="13.5">
      <c r="B51" s="26">
        <f>EXP('リスク定義'!$T$6*('現在の分布'!B50^2-'リスク定義'!$V$6^2)+'リスク定義'!$U$6*('現在の分布'!B50-'リスク定義'!$V$6))</f>
        <v>9.74986345211103</v>
      </c>
      <c r="C51" s="3">
        <f>'現在の分布'!C50*B51</f>
        <v>0.2991352000781261</v>
      </c>
      <c r="E51" s="26">
        <f>EXP('リスク定義'!$T$17*('現在の分布'!E50^2-'リスク定義'!$V$17^2)+'リスク定義'!$U$17*('現在の分布'!E50-'リスク定義'!$V$17))</f>
        <v>2.7972831428375886</v>
      </c>
      <c r="F51" s="3">
        <f>'現在の分布'!F50*E51</f>
        <v>0.08582334067732172</v>
      </c>
    </row>
    <row r="52" spans="2:6" ht="13.5">
      <c r="B52" s="26">
        <f>EXP('リスク定義'!$T$6*('現在の分布'!B51^2-'リスク定義'!$V$6^2)+'リスク定義'!$U$6*('現在の分布'!B51-'リスク定義'!$V$6))</f>
        <v>9.9908428652766</v>
      </c>
      <c r="C52" s="3">
        <f>'現在の分布'!C51*B52</f>
        <v>0.31246769493165943</v>
      </c>
      <c r="E52" s="26">
        <f>EXP('リスク定義'!$T$17*('現在の分布'!E51^2-'リスク定義'!$V$17^2)+'リスク定義'!$U$17*('現在の分布'!E51-'リスク定義'!$V$17))</f>
        <v>2.8301125466538153</v>
      </c>
      <c r="F52" s="3">
        <f>'現在の分布'!F51*E52</f>
        <v>0.08851292686461494</v>
      </c>
    </row>
    <row r="53" spans="2:6" ht="13.5">
      <c r="B53" s="26">
        <f>EXP('リスク定義'!$T$6*('現在の分布'!B52^2-'リスク定義'!$V$6^2)+'リスク定義'!$U$6*('現在の分布'!B52-'リスク定義'!$V$6))</f>
        <v>10.237778369812567</v>
      </c>
      <c r="C53" s="3">
        <f>'現在の分布'!C52*B53</f>
        <v>0.32431327358206663</v>
      </c>
      <c r="E53" s="26">
        <f>EXP('リスク定義'!$T$17*('現在の分布'!E52^2-'リスク定義'!$V$17^2)+'リスク定義'!$U$17*('現在の分布'!E52-'リスク定義'!$V$17))</f>
        <v>2.8633272420904805</v>
      </c>
      <c r="F53" s="3">
        <f>'現在の分布'!F52*E53</f>
        <v>0.09070474058680811</v>
      </c>
    </row>
    <row r="54" spans="2:6" ht="13.5">
      <c r="B54" s="26">
        <f>EXP('リスク定義'!$T$6*('現在の分布'!B53^2-'リスク定義'!$V$6^2)+'リスク定義'!$U$6*('現在の分布'!B53-'リスク定義'!$V$6))</f>
        <v>10.490817177565553</v>
      </c>
      <c r="C54" s="3">
        <f>'現在の分布'!C53*B54</f>
        <v>0.3344616451686954</v>
      </c>
      <c r="E54" s="26">
        <f>EXP('リスク定義'!$T$17*('現在の分布'!E53^2-'リスク定義'!$V$17^2)+'リスク定義'!$U$17*('現在の分布'!E53-'リスク定義'!$V$17))</f>
        <v>2.8969317509973744</v>
      </c>
      <c r="F54" s="3">
        <f>'現在の分布'!F53*E54</f>
        <v>0.09235815885267884</v>
      </c>
    </row>
    <row r="55" spans="2:6" ht="13.5">
      <c r="B55" s="26">
        <f>EXP('リスク定義'!$T$6*('現在の分布'!B54^2-'リスク定義'!$V$6^2)+'リスク定義'!$U$6*('現在の分布'!B54-'リスク定義'!$V$6))</f>
        <v>10.750110138897202</v>
      </c>
      <c r="C55" s="3">
        <f>'現在の分布'!C54*B55</f>
        <v>0.3427282605295187</v>
      </c>
      <c r="E55" s="26">
        <f>EXP('リスク定義'!$T$17*('現在の分布'!E54^2-'リスク定義'!$V$17^2)+'リスク定義'!$U$17*('現在の分布'!E54-'リスク定義'!$V$17))</f>
        <v>2.9309306482935087</v>
      </c>
      <c r="F55" s="3">
        <f>'現在の分布'!F54*E55</f>
        <v>0.09344209034544242</v>
      </c>
    </row>
    <row r="56" spans="2:6" ht="13.5">
      <c r="B56" s="26">
        <f>EXP('リスク定義'!$T$6*('現在の分布'!B55^2-'リスク定義'!$V$6^2)+'リスク定義'!$U$6*('現在の分布'!B55-'リスク定義'!$V$6))</f>
        <v>11.015811832614336</v>
      </c>
      <c r="C56" s="3">
        <f>'現在の分布'!C55*B56</f>
        <v>0.3489598883223958</v>
      </c>
      <c r="E56" s="26">
        <f>EXP('リスク定義'!$T$17*('現在の分布'!E55^2-'リスク定義'!$V$17^2)+'リスク定義'!$U$17*('現在の分布'!E55-'リスク定義'!$V$17))</f>
        <v>2.965328562589941</v>
      </c>
      <c r="F56" s="3">
        <f>'現在の分布'!F55*E56</f>
        <v>0.09393594768720881</v>
      </c>
    </row>
    <row r="57" spans="2:6" ht="13.5">
      <c r="B57" s="26">
        <f>EXP('リスク定義'!$T$6*('現在の分布'!B56^2-'リスク定義'!$V$6^2)+'リスク定義'!$U$6*('現在の分布'!B56-'リスク定義'!$V$6))</f>
        <v>11.288080658121942</v>
      </c>
      <c r="C57" s="3">
        <f>'現在の分布'!C56*B57</f>
        <v>0.35303933722196196</v>
      </c>
      <c r="E57" s="26">
        <f>EXP('リスク定義'!$T$17*('現在の分布'!E56^2-'リスク定義'!$V$17^2)+'リスク定義'!$U$17*('現在の分布'!E56-'リスク定義'!$V$17))</f>
        <v>3.00013017681992</v>
      </c>
      <c r="F57" s="3">
        <f>'現在の分布'!F56*E57</f>
        <v>0.09383029775234888</v>
      </c>
    </row>
    <row r="58" spans="2:6" ht="13.5">
      <c r="B58" s="26">
        <f>EXP('リスク定義'!$T$6*('現在の分布'!B57^2-'リスク定義'!$V$6^2)+'リスク定義'!$U$6*('現在の分布'!B57-'リスク定義'!$V$6))</f>
        <v>11.567078929853723</v>
      </c>
      <c r="C58" s="3">
        <f>'現在の分布'!C57*B58</f>
        <v>0.35488912096016273</v>
      </c>
      <c r="E58" s="26">
        <f>EXP('リスク定義'!$T$17*('現在の分布'!E57^2-'リスク定義'!$V$17^2)+'リスク定義'!$U$17*('現在の分布'!E57-'リスク定義'!$V$17))</f>
        <v>3.0353402288764153</v>
      </c>
      <c r="F58" s="3">
        <f>'現在の分布'!F57*E58</f>
        <v>0.09312716133204363</v>
      </c>
    </row>
    <row r="59" spans="2:6" ht="13.5">
      <c r="B59" s="26">
        <f>EXP('リスク定義'!$T$6*('現在の分布'!B58^2-'リスク定義'!$V$6^2)+'リスク定義'!$U$6*('現在の分布'!B58-'リスク定義'!$V$6))</f>
        <v>11.852972974036721</v>
      </c>
      <c r="C59" s="3">
        <f>'現在の分布'!C58*B59</f>
        <v>0.35447390609571844</v>
      </c>
      <c r="E59" s="26">
        <f>EXP('リスク定義'!$T$17*('現在の分布'!E58^2-'リスク定義'!$V$17^2)+'リスク定義'!$U$17*('現在の分布'!E58-'リスク定義'!$V$17))</f>
        <v>3.0709635122571384</v>
      </c>
      <c r="F59" s="3">
        <f>'現在の分布'!F58*E59</f>
        <v>0.09183994885094945</v>
      </c>
    </row>
    <row r="60" spans="2:6" ht="13.5">
      <c r="B60" s="26">
        <f>EXP('リスク定義'!$T$6*('現在の分布'!B59^2-'リスク定義'!$V$6^2)+'リスク定義'!$U$6*('現在の分布'!B59-'リスク定義'!$V$6))</f>
        <v>12.145933227847484</v>
      </c>
      <c r="C60" s="3">
        <f>'現在の分布'!C59*B60</f>
        <v>0.3518016344888223</v>
      </c>
      <c r="E60" s="26">
        <f>EXP('リスク定義'!$T$17*('現在の分布'!E59^2-'リスク定義'!$V$17^2)+'リスク定義'!$U$17*('現在の分布'!E59-'リスク定義'!$V$17))</f>
        <v>3.107004876717125</v>
      </c>
      <c r="F60" s="3">
        <f>'現在の分布'!F59*E60</f>
        <v>0.08999303499279433</v>
      </c>
    </row>
    <row r="61" spans="2:6" ht="13.5">
      <c r="B61" s="26">
        <f>EXP('リスク定義'!$T$6*('現在の分布'!B60^2-'リスク定義'!$V$6^2)+'リスク定義'!$U$6*('現在の分布'!B60-'リスク定義'!$V$6))</f>
        <v>12.446134341019095</v>
      </c>
      <c r="C61" s="3">
        <f>'現在の分布'!C60*B61</f>
        <v>0.3469232706644835</v>
      </c>
      <c r="E61" s="26">
        <f>EXP('リスク定義'!$T$17*('現在の分布'!E60^2-'リスク定義'!$V$17^2)+'リスク定義'!$U$17*('現在の分布'!E60-'リスク定義'!$V$17))</f>
        <v>3.1434692289289865</v>
      </c>
      <c r="F61" s="3">
        <f>'現在の分布'!F60*E61</f>
        <v>0.08762099108468305</v>
      </c>
    </row>
    <row r="62" spans="2:6" ht="13.5">
      <c r="B62" s="26">
        <f>EXP('リスク定義'!$T$6*('現在の分布'!B61^2-'リスク定義'!$V$6^2)+'リスク定義'!$U$6*('現在の分布'!B61-'リスク定義'!$V$6))</f>
        <v>12.753755279959448</v>
      </c>
      <c r="C62" s="3">
        <f>'現在の分布'!C61*B62</f>
        <v>0.3399311852919192</v>
      </c>
      <c r="E62" s="26">
        <f>EXP('リスク定義'!$T$17*('現在の分布'!E61^2-'リスク定義'!$V$17^2)+'リスク定義'!$U$17*('現在の分布'!E61-'リスク定義'!$V$17))</f>
        <v>3.180361533150899</v>
      </c>
      <c r="F62" s="3">
        <f>'現在の分布'!F61*E62</f>
        <v>0.08476750901121599</v>
      </c>
    </row>
    <row r="63" spans="2:6" ht="13.5">
      <c r="B63" s="26">
        <f>EXP('リスク定義'!$T$6*('現在の分布'!B62^2-'リスク定義'!$V$6^2)+'リスク定義'!$U$6*('現在の分布'!B62-'リスク定義'!$V$6))</f>
        <v>13.068979434443019</v>
      </c>
      <c r="C63" s="3">
        <f>'現在の分布'!C62*B63</f>
        <v>0.3309562464108844</v>
      </c>
      <c r="E63" s="26">
        <f>EXP('リスク定義'!$T$17*('現在の分布'!E62^2-'リスク定義'!$V$17^2)+'リスク定義'!$U$17*('現在の分布'!E62-'リスク定義'!$V$17))</f>
        <v>3.217686811902442</v>
      </c>
      <c r="F63" s="3">
        <f>'現在の分布'!F62*E63</f>
        <v>0.0814840634446547</v>
      </c>
    </row>
    <row r="64" spans="2:6" ht="13.5">
      <c r="B64" s="26">
        <f>EXP('リスク定義'!$T$6*('現在の分布'!B63^2-'リスク定義'!$V$6^2)+'リスク定義'!$U$6*('現在の分布'!B63-'リスク定義'!$V$6))</f>
        <v>13.39199472693956</v>
      </c>
      <c r="C64" s="3">
        <f>'現在の分布'!C63*B64</f>
        <v>0.3201637463673065</v>
      </c>
      <c r="E64" s="26">
        <f>EXP('リスク定義'!$T$17*('現在の分布'!E63^2-'リスク定義'!$V$17^2)+'リスク定義'!$U$17*('現在の分布'!E63-'リスク定義'!$V$17))</f>
        <v>3.2554501466483607</v>
      </c>
      <c r="F64" s="3">
        <f>'現在の分布'!F63*E64</f>
        <v>0.07782836958308158</v>
      </c>
    </row>
    <row r="65" spans="2:6" ht="13.5">
      <c r="B65" s="26">
        <f>EXP('リスク定義'!$T$6*('現在の分布'!B64^2-'リスク定義'!$V$6^2)+'リスク定義'!$U$6*('現在の分布'!B64-'リスク定義'!$V$6))</f>
        <v>13.722993724645072</v>
      </c>
      <c r="C65" s="3">
        <f>'現在の分布'!C64*B65</f>
        <v>0.307748341529634</v>
      </c>
      <c r="E65" s="26">
        <f>EXP('リスク定義'!$T$17*('現在の分布'!E64^2-'リスク定義'!$V$17^2)+'リスク定義'!$U$17*('現在の分布'!E64-'リスク定義'!$V$17))</f>
        <v>3.293656678490361</v>
      </c>
      <c r="F65" s="3">
        <f>'現在の分布'!F64*E65</f>
        <v>0.07386270085900097</v>
      </c>
    </row>
    <row r="66" spans="2:6" ht="13.5">
      <c r="B66" s="26">
        <f>EXP('リスク定義'!$T$6*('現在の分布'!B65^2-'リスク定義'!$V$6^2)+'リスク定義'!$U$6*('現在の分布'!B65-'リスク定義'!$V$6))</f>
        <v>14.062173754281666</v>
      </c>
      <c r="C66" s="3">
        <f>'現在の分布'!C65*B66</f>
        <v>0.29392822109167005</v>
      </c>
      <c r="E66" s="26">
        <f>EXP('リスク定義'!$T$17*('現在の分布'!E65^2-'リスク定義'!$V$17^2)+'リスク定義'!$U$17*('現在の分布'!E65-'リスク定義'!$V$17))</f>
        <v>3.3323116088670135</v>
      </c>
      <c r="F66" s="3">
        <f>'現在の分布'!F65*E66</f>
        <v>0.06965213489978249</v>
      </c>
    </row>
    <row r="67" spans="2:6" ht="13.5">
      <c r="B67" s="26">
        <f>EXP('リスク定義'!$T$6*('現在の分布'!B66^2-'リスク定義'!$V$6^2)+'リスク定義'!$U$6*('現在の分布'!B66-'リスク定義'!$V$6))</f>
        <v>14.409737019734928</v>
      </c>
      <c r="C67" s="3">
        <f>'現在の分布'!C66*B67</f>
        <v>0.2789387486458885</v>
      </c>
      <c r="E67" s="26">
        <f>EXP('リスク定義'!$T$17*('現在の分布'!E66^2-'リスク定義'!$V$17^2)+'リスク定義'!$U$17*('現在の分布'!E66-'リスク定義'!$V$17))</f>
        <v>3.371420200261884</v>
      </c>
      <c r="F67" s="3">
        <f>'現在の分布'!F66*E67</f>
        <v>0.06526279629757009</v>
      </c>
    </row>
    <row r="68" spans="2:6" ht="13.5">
      <c r="B68" s="26">
        <f>EXP('リスク定義'!$T$6*('現在の分布'!B67^2-'リスク定義'!$V$6^2)+'リスク定義'!$U$6*('現在の分布'!B67-'リスク定義'!$V$6))</f>
        <v>14.765890722598742</v>
      </c>
      <c r="C68" s="3">
        <f>'現在の分布'!C67*B68</f>
        <v>0.26302583454439393</v>
      </c>
      <c r="E68" s="26">
        <f>EXP('リスク定義'!$T$17*('現在の分布'!E67^2-'リスク定義'!$V$17^2)+'リスク定義'!$U$17*('現在の分布'!E67-'リスク定義'!$V$17))</f>
        <v>3.4109877769199644</v>
      </c>
      <c r="F68" s="3">
        <f>'現在の分布'!F67*E68</f>
        <v>0.060760161611652166</v>
      </c>
    </row>
    <row r="69" spans="2:6" ht="13.5">
      <c r="B69" s="26">
        <f>EXP('リスク定義'!$T$6*('現在の分布'!B68^2-'リスク定義'!$V$6^2)+'リスク定義'!$U$6*('現在の分布'!B68-'リスク定義'!$V$6))</f>
        <v>15.130847185699603</v>
      </c>
      <c r="C69" s="3">
        <f>'現在の分布'!C68*B69</f>
        <v>0.24643929801416728</v>
      </c>
      <c r="E69" s="26">
        <f>EXP('リスク定義'!$T$17*('現在の分布'!E68^2-'リスク定義'!$V$17^2)+'リスク定義'!$U$17*('現在の分布'!E68-'リスク定義'!$V$17))</f>
        <v>3.4510197255725146</v>
      </c>
      <c r="F69" s="3">
        <f>'現在の分布'!F68*E69</f>
        <v>0.056207485817907035</v>
      </c>
    </row>
    <row r="70" spans="2:6" ht="13.5">
      <c r="B70" s="26">
        <f>EXP('リスク定義'!$T$6*('現在の分布'!B69^2-'リスク定義'!$V$6^2)+'リスク定義'!$U$6*('現在の分布'!B69-'リスク定義'!$V$6))</f>
        <v>15.50482397967392</v>
      </c>
      <c r="C70" s="3">
        <f>'現在の分布'!C69*B70</f>
        <v>0.22942646606319914</v>
      </c>
      <c r="E70" s="26">
        <f>EXP('リスク定義'!$T$17*('現在の分布'!E69^2-'リスク定義'!$V$17^2)+'リスク定義'!$U$17*('現在の分布'!E69-'リスク定義'!$V$17))</f>
        <v>3.491521496170416</v>
      </c>
      <c r="F70" s="3">
        <f>'現在の分布'!F69*E70</f>
        <v>0.05166440064719219</v>
      </c>
    </row>
    <row r="71" spans="2:6" ht="13.5">
      <c r="B71" s="26">
        <f>EXP('リスク定義'!$T$6*('現在の分布'!B70^2-'リスク定義'!$V$6^2)+'リスク定義'!$U$6*('現在の分布'!B70-'リスク定義'!$V$6))</f>
        <v>15.888044052673845</v>
      </c>
      <c r="C71" s="3">
        <f>'現在の分布'!C70*B71</f>
        <v>0.21222623268315274</v>
      </c>
      <c r="E71" s="26">
        <f>EXP('リスク定義'!$T$17*('現在の分布'!E70^2-'リスク定義'!$V$17^2)+'リスク定義'!$U$17*('現在の分布'!E70-'リスク定義'!$V$17))</f>
        <v>3.532498602626124</v>
      </c>
      <c r="F71" s="3">
        <f>'現在の分布'!F70*E71</f>
        <v>0.04718572455542019</v>
      </c>
    </row>
    <row r="72" spans="2:6" ht="13.5">
      <c r="B72" s="26">
        <f>EXP('リスク定義'!$T$6*('現在の分布'!B71^2-'リスク定義'!$V$6^2)+'リスク定義'!$U$6*('現在の分布'!B71-'リスク定義'!$V$6))</f>
        <v>16.280735863278963</v>
      </c>
      <c r="C72" s="3">
        <f>'現在の分布'!C71*B72</f>
        <v>0.19506376865074881</v>
      </c>
      <c r="E72" s="26">
        <f>EXP('リスク定義'!$T$17*('現在の分布'!E71^2-'リスク定義'!$V$17^2)+'リスク定義'!$U$17*('現在の分布'!E71-'リスク定義'!$V$17))</f>
        <v>3.573956623564337</v>
      </c>
      <c r="F72" s="3">
        <f>'現在の分布'!F71*E72</f>
        <v>0.042820512158739235</v>
      </c>
    </row>
    <row r="73" spans="2:6" ht="13.5">
      <c r="B73" s="26">
        <f>EXP('リスク定義'!$T$6*('現在の分布'!B72^2-'リスク定義'!$V$6^2)+'リスク定義'!$U$6*('現在の分布'!B72-'リスク定義'!$V$6))</f>
        <v>16.683133516692983</v>
      </c>
      <c r="C73" s="3">
        <f>'現在の分布'!C72*B73</f>
        <v>0.17814603176739188</v>
      </c>
      <c r="E73" s="26">
        <f>EXP('リスク定義'!$T$17*('現在の分布'!E72^2-'リスク定義'!$V$17^2)+'リスク定義'!$U$17*('現在の分布'!E72-'リスク定義'!$V$17))</f>
        <v>3.615901203081464</v>
      </c>
      <c r="F73" s="3">
        <f>'現在の分布'!F72*E73</f>
        <v>0.03861135858844237</v>
      </c>
    </row>
    <row r="74" spans="2:6" ht="13.5">
      <c r="B74" s="26">
        <f>EXP('リスク定義'!$T$6*('現在の分布'!B73^2-'リスク定義'!$V$6^2)+'リスク定義'!$U$6*('現在の分布'!B73-'リスク定義'!$V$6))</f>
        <v>17.0954769043068</v>
      </c>
      <c r="C74" s="3">
        <f>'現在の分布'!C73*B74</f>
        <v>0.16165818236142374</v>
      </c>
      <c r="E74" s="26">
        <f>EXP('リスク定義'!$T$17*('現在の分布'!E73^2-'リスク定義'!$V$17^2)+'リスク定義'!$U$17*('現在の分布'!E73-'リスク定義'!$V$17))</f>
        <v>3.6583380515140203</v>
      </c>
      <c r="F74" s="3">
        <f>'現在の分布'!F73*E74</f>
        <v>0.034593962086099675</v>
      </c>
    </row>
    <row r="75" spans="2:6" ht="13.5">
      <c r="B75" s="26">
        <f>EXP('リスク定義'!$T$6*('現在の分布'!B74^2-'リスク定義'!$V$6^2)+'リスク定義'!$U$6*('現在の分布'!B74-'リスク定義'!$V$6))</f>
        <v>17.51801184671088</v>
      </c>
      <c r="C75" s="3">
        <f>'現在の分布'!C74*B75</f>
        <v>0.14576096210835404</v>
      </c>
      <c r="E75" s="26">
        <f>EXP('リスク定義'!$T$17*('現在の分布'!E74^2-'リスク定義'!$V$17^2)+'リスク定義'!$U$17*('現在の分布'!E74-'リスク定義'!$V$17))</f>
        <v>3.7012729462160237</v>
      </c>
      <c r="F75" s="3">
        <f>'現在の分布'!F74*E75</f>
        <v>0.030796936911956965</v>
      </c>
    </row>
    <row r="76" spans="2:6" ht="13.5">
      <c r="B76" s="26">
        <f>EXP('リスク定義'!$T$6*('現在の分布'!B75^2-'リスク定義'!$V$6^2)+'リスク定義'!$U$6*('現在の分布'!B75-'リスク定義'!$V$6))</f>
        <v>17.95099024024253</v>
      </c>
      <c r="C76" s="3">
        <f>'現在の分布'!C75*B76</f>
        <v>0.13058904839820096</v>
      </c>
      <c r="E76" s="26">
        <f>EXP('リスク定義'!$T$17*('現在の分布'!E75^2-'リスク定義'!$V$17^2)+'リスク定義'!$U$17*('現在の分布'!E75-'リスク定義'!$V$17))</f>
        <v>3.7447117323455323</v>
      </c>
      <c r="F76" s="3">
        <f>'現在の分布'!F75*E76</f>
        <v>0.027241858811570905</v>
      </c>
    </row>
    <row r="77" spans="2:6" ht="13.5">
      <c r="B77" s="26">
        <f>EXP('リスク定義'!$T$6*('現在の分布'!B76^2-'リスク定義'!$V$6^2)+'リスク定義'!$U$6*('現在の分布'!B76-'リスク定義'!$V$6))</f>
        <v>18.39467020715508</v>
      </c>
      <c r="C77" s="3">
        <f>'現在の分布'!C76*B77</f>
        <v>0.11625035401817518</v>
      </c>
      <c r="E77" s="26">
        <f>EXP('リスク定義'!$T$17*('現在の分布'!E76^2-'リスク定義'!$V$17^2)+'リスク定義'!$U$17*('現在の分布'!E76-'リスク定義'!$V$17))</f>
        <v>3.788660323660398</v>
      </c>
      <c r="F77" s="3">
        <f>'現在の分布'!F76*E77</f>
        <v>0.02394351727539087</v>
      </c>
    </row>
    <row r="78" spans="2:6" ht="13.5">
      <c r="B78" s="26">
        <f>EXP('リスク定義'!$T$6*('現在の分布'!B77^2-'リスク定義'!$V$6^2)+'リスク定義'!$U$6*('現在の分布'!B77-'リスク定義'!$V$6))</f>
        <v>18.849316249498855</v>
      </c>
      <c r="C78" s="3">
        <f>'現在の分布'!C77*B78</f>
        <v>0.10282620483340996</v>
      </c>
      <c r="E78" s="26">
        <f>EXP('リスク定義'!$T$17*('現在の分布'!E77^2-'リスク定義'!$V$17^2)+'リスク定義'!$U$17*('現在の分布'!E77-'リスク定義'!$V$17))</f>
        <v>3.83312470332337</v>
      </c>
      <c r="F78" s="3">
        <f>'現在の分布'!F77*E78</f>
        <v>0.02091034288346728</v>
      </c>
    </row>
    <row r="79" spans="2:6" ht="13.5">
      <c r="B79" s="26">
        <f>EXP('リスク定義'!$T$6*('現在の分布'!B78^2-'リスク定義'!$V$6^2)+'リスク定義'!$U$6*('現在の分布'!B78-'リスク定義'!$V$6))</f>
        <v>19.31519940680533</v>
      </c>
      <c r="C79" s="3">
        <f>'現在の分布'!C78*B79</f>
        <v>0.09037229793863209</v>
      </c>
      <c r="E79" s="26">
        <f>EXP('リスク定義'!$T$17*('現在の分布'!E78^2-'リスク定義'!$V$17^2)+'リスク定義'!$U$17*('現在の分布'!E78-'リスク定義'!$V$17))</f>
        <v>3.878110924716642</v>
      </c>
      <c r="F79" s="3">
        <f>'現在の分布'!F78*E79</f>
        <v>0.018144974252974344</v>
      </c>
    </row>
    <row r="80" spans="2:6" ht="13.5">
      <c r="B80" s="26">
        <f>EXP('リスク定義'!$T$6*('現在の分布'!B79^2-'リスク定義'!$V$6^2)+'リスク定義'!$U$6*('現在の分布'!B79-'リスク定義'!$V$6))</f>
        <v>19.792597417668773</v>
      </c>
      <c r="C80" s="3">
        <f>'現在の分布'!C79*B80</f>
        <v>0.07892032036068573</v>
      </c>
      <c r="E80" s="26">
        <f>EXP('リスク定義'!$T$17*('現在の分布'!E79^2-'リスク定義'!$V$17^2)+'リスク定義'!$U$17*('現在の分布'!E79-'リスク定義'!$V$17))</f>
        <v>3.9236251122659547</v>
      </c>
      <c r="F80" s="3">
        <f>'現在の分布'!F79*E80</f>
        <v>0.015644927459537675</v>
      </c>
    </row>
    <row r="81" spans="2:6" ht="13.5">
      <c r="B81" s="26">
        <f>EXP('リスク定義'!$T$6*('現在の分布'!B80^2-'リスク定義'!$V$6^2)+'リスク定義'!$U$6*('現在の分布'!B80-'リスク定義'!$V$6))</f>
        <v>20.28179488532146</v>
      </c>
      <c r="C81" s="3">
        <f>'現在の分布'!C80*B81</f>
        <v>0.06848009419014127</v>
      </c>
      <c r="E81" s="26">
        <f>EXP('リスク定義'!$T$17*('現在の分布'!E80^2-'リスク定義'!$V$17^2)+'リスク定義'!$U$17*('現在の分布'!E80-'リスク定義'!$V$17))</f>
        <v>3.9696734622743857</v>
      </c>
      <c r="F81" s="3">
        <f>'現在の分布'!F80*E81</f>
        <v>0.013403331122207308</v>
      </c>
    </row>
    <row r="82" spans="2:6" ht="13.5">
      <c r="B82" s="26">
        <f>EXP('リスク定義'!$T$6*('現在の分布'!B81^2-'リスク定義'!$V$6^2)+'リスク定義'!$U$6*('現在の分布'!B81-'リスク定義'!$V$6))</f>
        <v>20.78308344730138</v>
      </c>
      <c r="C82" s="3">
        <f>'現在の分布'!C81*B82</f>
        <v>0.05904210785426202</v>
      </c>
      <c r="E82" s="26">
        <f>EXP('リスク定義'!$T$17*('現在の分布'!E81^2-'リスク定義'!$V$17^2)+'リスク定義'!$U$17*('現在の分布'!E81-'リスク定義'!$V$17))</f>
        <v>4.016262243765902</v>
      </c>
      <c r="F82" s="3">
        <f>'現在の分布'!F81*E82</f>
        <v>0.011409692366808444</v>
      </c>
    </row>
    <row r="83" spans="2:6" ht="13.5">
      <c r="B83" s="26">
        <f>EXP('リスク定義'!$T$6*('現在の分布'!B82^2-'リスク定義'!$V$6^2)+'リスク定義'!$U$6*('現在の分布'!B82-'リスク定義'!$V$6))</f>
        <v>21.296761949313357</v>
      </c>
      <c r="C83" s="3">
        <f>'現在の分布'!C82*B83</f>
        <v>0.05058029449783307</v>
      </c>
      <c r="E83" s="26">
        <f>EXP('リスク定義'!$T$17*('現在の分布'!E82^2-'リスク定義'!$V$17^2)+'リスク定義'!$U$17*('現在の分布'!E82-'リスク定義'!$V$17))</f>
        <v>4.063397799338838</v>
      </c>
      <c r="F83" s="3">
        <f>'現在の分布'!F82*E83</f>
        <v>0.009650662285729864</v>
      </c>
    </row>
    <row r="84" spans="2:6" ht="13.5">
      <c r="B84" s="26">
        <f>EXP('リスク定義'!$T$6*('現在の分布'!B83^2-'リスク定義'!$V$6^2)+'リスク定義'!$U$6*('現在の分布'!B83-'リスク定義'!$V$6))</f>
        <v>21.823136623387516</v>
      </c>
      <c r="C84" s="3">
        <f>'現在の分布'!C83*B84</f>
        <v>0.04305492612966656</v>
      </c>
      <c r="E84" s="26">
        <f>EXP('リスク定義'!$T$17*('現在の分布'!E83^2-'リスク定義'!$V$17^2)+'リスク定義'!$U$17*('現在の分布'!E83-'リスク定義'!$V$17))</f>
        <v>4.111086546029363</v>
      </c>
      <c r="F84" s="3">
        <f>'現在の分布'!F83*E84</f>
        <v>0.00811077392799115</v>
      </c>
    </row>
    <row r="85" spans="2:6" ht="13.5">
      <c r="B85" s="26">
        <f>EXP('リスク定義'!$T$6*('現在の分布'!B84^2-'リスク定義'!$V$6^2)+'リスク定義'!$U$6*('現在の分布'!B84-'リスク定義'!$V$6))</f>
        <v>22.362521270440936</v>
      </c>
      <c r="C85" s="3">
        <f>'現在の分布'!C84*B85</f>
        <v>0.03641550508225916</v>
      </c>
      <c r="E85" s="26">
        <f>EXP('リスク定義'!$T$17*('現在の分布'!E84^2-'リスク定義'!$V$17^2)+'リスク定義'!$U$17*('現在の分布'!E84-'リスク定義'!$V$17))</f>
        <v>4.1593349761851135</v>
      </c>
      <c r="F85" s="3">
        <f>'現在の分布'!F84*E85</f>
        <v>0.006773130906500006</v>
      </c>
    </row>
    <row r="86" spans="2:6" ht="13.5">
      <c r="B86" s="26">
        <f>EXP('リスク定義'!$T$6*('現在の分布'!B85^2-'リスク定義'!$V$6^2)+'リスク定義'!$U$6*('現在の分布'!B85-'リスク定義'!$V$6))</f>
        <v>22.915237447351775</v>
      </c>
      <c r="C86" s="3">
        <f>'現在の分布'!C85*B86</f>
        <v>0.030603551036717958</v>
      </c>
      <c r="E86" s="26">
        <f>EXP('リスク定義'!$T$17*('現在の分布'!E85^2-'リスク定義'!$V$17^2)+'リスク定義'!$U$17*('現在の分布'!E85-'リスク定義'!$V$17))</f>
        <v>4.208149658349043</v>
      </c>
      <c r="F86" s="3">
        <f>'現在の分布'!F85*E86</f>
        <v>0.005620030040505441</v>
      </c>
    </row>
    <row r="87" spans="2:6" ht="13.5">
      <c r="B87" s="26">
        <f>EXP('リスク定義'!$T$6*('現在の分布'!B86^2-'リスク定義'!$V$6^2)+'リスク定義'!$U$6*('現在の分布'!B86-'リスク定義'!$V$6))</f>
        <v>23.481614658656913</v>
      </c>
      <c r="C87" s="3">
        <f>'現在の分布'!C86*B87</f>
        <v>0.025555200967165244</v>
      </c>
      <c r="E87" s="26">
        <f>EXP('リスク定義'!$T$17*('現在の分布'!E86^2-'リスク定義'!$V$17^2)+'リスク定義'!$U$17*('現在の分布'!E86-'リスク定義'!$V$17))</f>
        <v>4.257537238153681</v>
      </c>
      <c r="F87" s="3">
        <f>'現在の分布'!F86*E87</f>
        <v>0.004633506738264063</v>
      </c>
    </row>
    <row r="88" spans="2:6" ht="13.5">
      <c r="B88" s="26">
        <f>EXP('リスク定義'!$T$6*('現在の分布'!B87^2-'リスク定義'!$V$6^2)+'リスク定義'!$U$6*('現在の分布'!B87-'リスク定義'!$V$6))</f>
        <v>24.061990552987822</v>
      </c>
      <c r="C88" s="3">
        <f>'現在の分布'!C87*B88</f>
        <v>0.021203559502515002</v>
      </c>
      <c r="E88" s="26">
        <f>EXP('リスク定義'!$T$17*('現在の分布'!E87^2-'リスク定義'!$V$17^2)+'リスク定義'!$U$17*('現在の分布'!E87-'リスク定義'!$V$17))</f>
        <v>4.307504439225855</v>
      </c>
      <c r="F88" s="3">
        <f>'現在の分布'!F87*E88</f>
        <v>0.003795796797581248</v>
      </c>
    </row>
    <row r="89" spans="2:6" ht="13.5">
      <c r="B89" s="26">
        <f>EXP('リスク定義'!$T$6*('現在の分布'!B88^2-'リスク定義'!$V$6^2)+'リスク定義'!$U$6*('現在の分布'!B88-'リスク定義'!$V$6))</f>
        <v>24.65671112436148</v>
      </c>
      <c r="C89" s="3">
        <f>'現在の分布'!C88*B89</f>
        <v>0.01748075717221369</v>
      </c>
      <c r="E89" s="26">
        <f>EXP('リスク定義'!$T$17*('現在の分布'!E88^2-'リスク定義'!$V$17^2)+'リスク定義'!$U$17*('現在の分布'!E88-'リスク定義'!$V$17))</f>
        <v>4.358058064102057</v>
      </c>
      <c r="F89" s="3">
        <f>'現在の分布'!F88*E89</f>
        <v>0.0030897127510937893</v>
      </c>
    </row>
    <row r="90" spans="2:6" ht="13.5">
      <c r="B90" s="26">
        <f>EXP('リスク定義'!$T$6*('現在の分布'!B89^2-'リスク定義'!$V$6^2)+'リスク定義'!$U$6*('現在の分布'!B89-'リスク定義'!$V$6))</f>
        <v>25.2661309184464</v>
      </c>
      <c r="C90" s="3">
        <f>'現在の分布'!C89*B90</f>
        <v>0.01431969277744915</v>
      </c>
      <c r="E90" s="26">
        <f>EXP('リスク定義'!$T$17*('現在の分布'!E89^2-'リスク定義'!$V$17^2)+'リスク定義'!$U$17*('現在の分布'!E89-'リスク定義'!$V$17))</f>
        <v>4.409204995154534</v>
      </c>
      <c r="F90" s="3">
        <f>'現在の分布'!F89*E90</f>
        <v>0.0024989366645492487</v>
      </c>
    </row>
    <row r="91" spans="2:6" ht="13.5">
      <c r="B91" s="26">
        <f>EXP('リスク定義'!$T$6*('現在の分布'!B90^2-'リスク定義'!$V$6^2)+'リスク定義'!$U$6*('現在の分布'!B90-'リスク定義'!$V$6))</f>
        <v>25.890613243926914</v>
      </c>
      <c r="C91" s="3">
        <f>'現在の分布'!C90*B91</f>
        <v>0.01165545292186133</v>
      </c>
      <c r="E91" s="26">
        <f>EXP('リスク定義'!$T$17*('現在の分布'!E90^2-'リスク定義'!$V$17^2)+'リスク定義'!$U$17*('現在の分布'!E90-'リスク定義'!$V$17))</f>
        <v>4.460952195528256</v>
      </c>
      <c r="F91" s="3">
        <f>'現在の分布'!F90*E91</f>
        <v>0.002008234328472297</v>
      </c>
    </row>
    <row r="92" spans="2:6" ht="13.5">
      <c r="B92" s="26">
        <f>EXP('リスク定義'!$T$6*('現在の分布'!B91^2-'リスク定義'!$V$6^2)+'リスク定義'!$U$6*('現在の分布'!B91-'リスク定義'!$V$6))</f>
        <v>26.53053038909138</v>
      </c>
      <c r="C92" s="3">
        <f>'現在の分布'!C91*B92</f>
        <v>0.009426416002464555</v>
      </c>
      <c r="E92" s="26">
        <f>EXP('リスク定義'!$T$17*('現在の分布'!E91^2-'リスク定義'!$V$17^2)+'リスク定義'!$U$17*('現在の分布'!E91-'リスク定義'!$V$17))</f>
        <v>4.51330671008888</v>
      </c>
      <c r="F92" s="3">
        <f>'現在の分布'!F91*E92</f>
        <v>0.0016035980424087381</v>
      </c>
    </row>
    <row r="93" spans="2:6" ht="13.5">
      <c r="B93" s="26">
        <f>EXP('リスク定義'!$T$6*('現在の分布'!B92^2-'リスク定義'!$V$6^2)+'リスク定義'!$U$6*('現在の分布'!B92-'リスク定義'!$V$6))</f>
        <v>27.1862638437738</v>
      </c>
      <c r="C93" s="3">
        <f>'現在の分布'!C92*B93</f>
        <v>0.00757505939592078</v>
      </c>
      <c r="E93" s="26">
        <f>EXP('リスク定義'!$T$17*('現在の分布'!E92^2-'リスク定義'!$V$17^2)+'リスク定義'!$U$17*('現在の分布'!E92-'リスク定義'!$V$17))</f>
        <v>4.566275666381839</v>
      </c>
      <c r="F93" s="3">
        <f>'現在の分布'!F92*E93</f>
        <v>0.0012723267010781964</v>
      </c>
    </row>
    <row r="94" spans="2:6" ht="13.5">
      <c r="B94" s="26">
        <f>EXP('リスク定義'!$T$6*('現在の分布'!B93^2-'リスク定義'!$V$6^2)+'リスク定義'!$U$6*('現在の分布'!B93-'リスク定義'!$V$6))</f>
        <v>27.858204526780852</v>
      </c>
      <c r="C94" s="3">
        <f>'現在の分布'!C93*B94</f>
        <v>0.006048497088487061</v>
      </c>
      <c r="E94" s="26">
        <f>EXP('リスク定義'!$T$17*('現在の分布'!E93^2-'リスク定義'!$V$17^2)+'リスク定義'!$U$17*('現在の分布'!E93-'リスク定義'!$V$17))</f>
        <v>4.619866275602681</v>
      </c>
      <c r="F94" s="3">
        <f>'現在の分布'!F93*E94</f>
        <v>0.001003052716133223</v>
      </c>
    </row>
    <row r="95" spans="2:6" ht="13.5">
      <c r="B95" s="26">
        <f>EXP('リスク定義'!$T$6*('現在の分布'!B94^2-'リスク定義'!$V$6^2)+'リスク定義'!$U$6*('現在の分布'!B94-'リスク定義'!$V$6))</f>
        <v>28.54675301894016</v>
      </c>
      <c r="C95" s="3">
        <f>'現在の分布'!C94*B95</f>
        <v>0.004798780683789882</v>
      </c>
      <c r="E95" s="26">
        <f>EXP('リスク定義'!$T$17*('現在の分布'!E94^2-'リスク定義'!$V$17^2)+'リスク定義'!$U$17*('現在の分布'!E94-'リスク定義'!$V$17))</f>
        <v>4.6740858335788085</v>
      </c>
      <c r="F95" s="3">
        <f>'現在の分布'!F94*E95</f>
        <v>0.0007857255358489335</v>
      </c>
    </row>
    <row r="96" spans="2:6" ht="13.5">
      <c r="B96" s="26">
        <f>EXP('リスク定義'!$T$6*('現在の分布'!B95^2-'リスク定義'!$V$6^2)+'リスク定義'!$U$6*('現在の分布'!B95-'リスク定義'!$V$6))</f>
        <v>29.25231980190851</v>
      </c>
      <c r="C96" s="3">
        <f>'現在の分布'!C95*B96</f>
        <v>0.0037829998196862715</v>
      </c>
      <c r="E96" s="26">
        <f>EXP('リスク定義'!$T$17*('現在の分布'!E95^2-'リスク定義'!$V$17^2)+'リスク定義'!$U$17*('現在の分布'!E95-'リスク定義'!$V$17))</f>
        <v>4.728941721762729</v>
      </c>
      <c r="F96" s="3">
        <f>'現在の分布'!F95*E96</f>
        <v>0.0006115612642648643</v>
      </c>
    </row>
    <row r="97" spans="2:6" ht="13.5">
      <c r="B97" s="26">
        <f>EXP('リスク定義'!$T$6*('現在の分布'!B96^2-'リスク定義'!$V$6^2)+'リスク定義'!$U$6*('現在の分布'!B96-'リスク定義'!$V$6))</f>
        <v>29.97532550288264</v>
      </c>
      <c r="C97" s="3">
        <f>'現在の分布'!C96*B97</f>
        <v>0.0029632188746791157</v>
      </c>
      <c r="E97" s="26">
        <f>EXP('リスク定義'!$T$17*('現在の分布'!E96^2-'リスク定義'!$V$17^2)+'リスク定義'!$U$17*('現在の分布'!E96-'リスク定義'!$V$17))</f>
        <v>4.784441408236964</v>
      </c>
      <c r="F97" s="3">
        <f>'現在の分布'!F96*E97</f>
        <v>0.0004729672438192775</v>
      </c>
    </row>
    <row r="98" spans="2:6" ht="13.5">
      <c r="B98" s="26">
        <f>EXP('リスク定義'!$T$6*('現在の分布'!B97^2-'リスク定義'!$V$6^2)+'リスク定義'!$U$6*('現在の分布'!B97-'リスク定義'!$V$6))</f>
        <v>30.716201145358188</v>
      </c>
      <c r="C98" s="3">
        <f>'現在の分布'!C97*B98</f>
        <v>0.0023062858475211647</v>
      </c>
      <c r="E98" s="26">
        <f>EXP('リスク定義'!$T$17*('現在の分布'!E97^2-'リスク定義'!$V$17^2)+'リスク定義'!$U$17*('現在の分布'!E97-'リスク定義'!$V$17))</f>
        <v>4.840592448730762</v>
      </c>
      <c r="F98" s="3">
        <f>'現在の分布'!F97*E98</f>
        <v>0.00036344956218040136</v>
      </c>
    </row>
    <row r="99" spans="2:6" ht="13.5">
      <c r="B99" s="26">
        <f>EXP('リスク定義'!$T$6*('現在の分布'!B98^2-'リスク定義'!$V$6^2)+'リスク定義'!$U$6*('現在の分布'!B98-'リスク定義'!$V$6))</f>
        <v>31.47538840608659</v>
      </c>
      <c r="C99" s="3">
        <f>'現在の分布'!C98*B99</f>
        <v>0.0017835468765479384</v>
      </c>
      <c r="E99" s="26">
        <f>EXP('リスク定義'!$T$17*('現在の分布'!E98^2-'リスク定義'!$V$17^2)+'リスク定義'!$U$17*('現在の分布'!E98-'リスク定義'!$V$17))</f>
        <v>4.897402487648722</v>
      </c>
      <c r="F99" s="3">
        <f>'現在の分布'!F98*E99</f>
        <v>0.00027751037723032165</v>
      </c>
    </row>
    <row r="100" spans="2:6" ht="13.5">
      <c r="B100" s="26">
        <f>EXP('リスク定義'!$T$6*('現在の分布'!B99^2-'リスク定義'!$V$6^2)+'リスク定義'!$U$6*('現在の分布'!B99-'リスク定義'!$V$6))</f>
        <v>32.25333987838284</v>
      </c>
      <c r="C100" s="3">
        <f>'現在の分布'!C99*B100</f>
        <v>0.0013704964471046327</v>
      </c>
      <c r="E100" s="26">
        <f>EXP('リスク定義'!$T$17*('現在の分布'!E99^2-'リスク定義'!$V$17^2)+'リスク定義'!$U$17*('現在の分布'!E99-'リスク定義'!$V$17))</f>
        <v>4.95487925911152</v>
      </c>
      <c r="F100" s="3">
        <f>'現在の分布'!F99*E100</f>
        <v>0.00021054081363511962</v>
      </c>
    </row>
    <row r="101" spans="2:6" ht="13.5">
      <c r="B101" s="26">
        <f>EXP('リスク定義'!$T$6*('現在の分布'!B100^2-'リスク定義'!$V$6^2)+'リスク定義'!$U$6*('現在の分布'!B100-'リスク定義'!$V$6))</f>
        <v>33.05051934194134</v>
      </c>
      <c r="C101" s="3">
        <f>'現在の分布'!C100*B101</f>
        <v>0.0010463893019095304</v>
      </c>
      <c r="E101" s="26">
        <f>EXP('リスク定義'!$T$17*('現在の分布'!E100^2-'リスク定義'!$V$17^2)+'リスク定義'!$U$17*('現在の分布'!E100-'リスク定義'!$V$17))</f>
        <v>5.013030588008819</v>
      </c>
      <c r="F101" s="3">
        <f>'現在の分布'!F100*E101</f>
        <v>0.000158714043890965</v>
      </c>
    </row>
    <row r="102" spans="2:6" ht="13.5">
      <c r="B102" s="26">
        <f>EXP('リスク定義'!$T$6*('現在の分布'!B101^2-'リスク定義'!$V$6^2)+'リスク定義'!$U$6*('現在の分布'!B101-'リスク定義'!$V$6))</f>
        <v>33.86740203932043</v>
      </c>
      <c r="C102" s="3">
        <f>'現在の分布'!C101*B102</f>
        <v>0.0007938357597140458</v>
      </c>
      <c r="E102" s="26">
        <f>EXP('リスク定義'!$T$17*('現在の分布'!E101^2-'リスク定義'!$V$17^2)+'リスク定義'!$U$17*('現在の分布'!E101-'リスク定義'!$V$17))</f>
        <v>5.071864391064555</v>
      </c>
      <c r="F102" s="3">
        <f>'現在の分布'!F101*E102</f>
        <v>0.00011888208364355145</v>
      </c>
    </row>
    <row r="103" spans="2:6" ht="13.5">
      <c r="B103" s="26">
        <f>EXP('リスク定義'!$T$6*('現在の分布'!B102^2-'リスク定義'!$V$6^2)+'リスク定義'!$U$6*('現在の分布'!B102-'リスク定義'!$V$6))</f>
        <v>34.70447495926076</v>
      </c>
      <c r="C103" s="3">
        <f>'現在の分布'!C102*B103</f>
        <v>0.0005983978394771879</v>
      </c>
      <c r="E103" s="26">
        <f>EXP('リスク定義'!$T$17*('現在の分布'!E102^2-'リスク定義'!$V$17^2)+'リスク定義'!$U$17*('現在の分布'!E102-'リスク定義'!$V$17))</f>
        <v>5.131388677914722</v>
      </c>
      <c r="F103" s="3">
        <f>'現在の分布'!F102*E103</f>
        <v>8.84788460850203E-05</v>
      </c>
    </row>
    <row r="104" spans="2:6" ht="13.5">
      <c r="B104" s="26">
        <f>EXP('リスク定義'!$T$6*('現在の分布'!B103^2-'リスク定義'!$V$6^2)+'リスク定義'!$U$6*('現在の分布'!B103-'リスク定義'!$V$6))</f>
        <v>35.56223712700589</v>
      </c>
      <c r="C104" s="3">
        <f>'現在の分布'!C103*B104</f>
        <v>0.0004481994976066851</v>
      </c>
      <c r="E104" s="26">
        <f>EXP('リスク定義'!$T$17*('現在の分布'!E103^2-'リスク定義'!$V$17^2)+'リスク定義'!$U$17*('現在の分布'!E103-'リスク定義'!$V$17))</f>
        <v>5.191611552197798</v>
      </c>
      <c r="F104" s="3">
        <f>'現在の分布'!F103*E104</f>
        <v>6.543113924902911E-05</v>
      </c>
    </row>
  </sheetData>
  <sheetProtection/>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F104"/>
  <sheetViews>
    <sheetView zoomScalePageLayoutView="0" workbookViewId="0" topLeftCell="A1">
      <selection activeCell="H28" sqref="H2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8.773144168568114</v>
      </c>
      <c r="F2" s="36">
        <f>SUM(F5:F104)</f>
        <v>2.644601950916729</v>
      </c>
    </row>
    <row r="3" spans="2:6" ht="13.5">
      <c r="B3" s="27" t="s">
        <v>8</v>
      </c>
      <c r="C3" s="29"/>
      <c r="E3" s="27" t="s">
        <v>8</v>
      </c>
      <c r="F3" s="27"/>
    </row>
    <row r="4" spans="2:6" s="28" customFormat="1" ht="13.5">
      <c r="B4" s="28" t="s">
        <v>40</v>
      </c>
      <c r="C4" s="30" t="s">
        <v>41</v>
      </c>
      <c r="E4" s="28" t="s">
        <v>40</v>
      </c>
      <c r="F4" s="28" t="s">
        <v>41</v>
      </c>
    </row>
    <row r="5" spans="2:6" ht="13.5">
      <c r="B5" s="26">
        <f>EXP('リスク定義'!$T$6*('目標の分布'!B4^2-'リスク定義'!$V$6^2)+'リスク定義'!$U$6*('目標の分布'!B4-'リスク定義'!$V$6))</f>
        <v>2.5008743231671757</v>
      </c>
      <c r="C5" s="3">
        <f>'目標の分布'!C4*B5</f>
        <v>3.151912550425781E-05</v>
      </c>
      <c r="E5" s="26">
        <f>EXP('リスク定義'!$T$17*('目標の分布'!E4^2-'リスク定義'!$V$17^2)+'リスク定義'!$U$17*('目標の分布'!E4-'リスク定義'!$V$17))</f>
        <v>1.46872694240644</v>
      </c>
      <c r="F5" s="3">
        <f>'目標の分布'!F4*E5</f>
        <v>1.8510721790516327E-05</v>
      </c>
    </row>
    <row r="6" spans="2:6" ht="13.5">
      <c r="B6" s="26">
        <f>EXP('リスク定義'!$T$6*('目標の分布'!B5^2-'リスク定義'!$V$6^2)+'リスク定義'!$U$6*('目標の分布'!B5-'リスク定義'!$V$6))</f>
        <v>2.562686391588215</v>
      </c>
      <c r="C6" s="3">
        <f>'目標の分布'!C5*B6</f>
        <v>4.418755799621922E-05</v>
      </c>
      <c r="E6" s="26">
        <f>EXP('リスク定義'!$T$17*('目標の分布'!E5^2-'リスク定義'!$V$17^2)+'リスク定義'!$U$17*('目標の分布'!E5-'リスク定義'!$V$17))</f>
        <v>1.4859641784765507</v>
      </c>
      <c r="F6" s="3">
        <f>'目標の分布'!F5*E6</f>
        <v>2.5621991255841096E-05</v>
      </c>
    </row>
    <row r="7" spans="2:6" ht="13.5">
      <c r="B7" s="26">
        <f>EXP('リスク定義'!$T$6*('目標の分布'!B6^2-'リスク定義'!$V$6^2)+'リスク定義'!$U$6*('目標の分布'!B6-'リスク定義'!$V$6))</f>
        <v>2.626026218428417</v>
      </c>
      <c r="C7" s="3">
        <f>'目標の分布'!C6*B7</f>
        <v>6.15528027719791E-05</v>
      </c>
      <c r="E7" s="26">
        <f>EXP('リスク定義'!$T$17*('目標の分布'!E6^2-'リスク定義'!$V$17^2)+'リスク定義'!$U$17*('目標の分布'!E6-'リスク定義'!$V$17))</f>
        <v>1.5034037137615517</v>
      </c>
      <c r="F7" s="3">
        <f>'目標の分布'!F6*E7</f>
        <v>3.52390664001843E-05</v>
      </c>
    </row>
    <row r="8" spans="2:6" ht="13.5">
      <c r="B8" s="26">
        <f>EXP('リスク定義'!$T$6*('目標の分布'!B7^2-'リスク定義'!$V$6^2)+'リスク定義'!$U$6*('目標の分布'!B7-'リスク定義'!$V$6))</f>
        <v>2.6909315640450546</v>
      </c>
      <c r="C8" s="3">
        <f>'目標の分布'!C7*B8</f>
        <v>8.519569606929426E-05</v>
      </c>
      <c r="E8" s="26">
        <f>EXP('リスク定義'!$T$17*('目標の分布'!E7^2-'リスク定義'!$V$17^2)+'リスク定義'!$U$17*('目標の分布'!E7-'リスク定義'!$V$17))</f>
        <v>1.5210479224803823</v>
      </c>
      <c r="F8" s="3">
        <f>'目標の分布'!F7*E8</f>
        <v>4.815683098074527E-05</v>
      </c>
    </row>
    <row r="9" spans="2:6" ht="13.5">
      <c r="B9" s="26">
        <f>EXP('リスク定義'!$T$6*('目標の分布'!B8^2-'リスク定義'!$V$6^2)+'リスク定義'!$U$6*('目標の分布'!B8-'リスク定義'!$V$6))</f>
        <v>2.7574411220873154</v>
      </c>
      <c r="C9" s="3">
        <f>'目標の分布'!C8*B9</f>
        <v>0.00011716812197352262</v>
      </c>
      <c r="E9" s="26">
        <f>EXP('リスク定義'!$T$17*('目標の分布'!E8^2-'リスク定義'!$V$17^2)+'リスク定義'!$U$17*('目標の分布'!E8-'リスク定義'!$V$17))</f>
        <v>1.5388992067162306</v>
      </c>
      <c r="F9" s="3">
        <f>'目標の分布'!F8*E9</f>
        <v>6.539031006435105E-05</v>
      </c>
    </row>
    <row r="10" spans="2:6" ht="13.5">
      <c r="B10" s="26">
        <f>EXP('リスク定義'!$T$6*('目標の分布'!B9^2-'リスク定義'!$V$6^2)+'リスク定義'!$U$6*('目標の分布'!B9-'リスク定義'!$V$6))</f>
        <v>2.8255945425637163</v>
      </c>
      <c r="C10" s="3">
        <f>'目標の分布'!C9*B10</f>
        <v>0.00016011177545344053</v>
      </c>
      <c r="E10" s="26">
        <f>EXP('リスク定義'!$T$17*('目標の分布'!E9^2-'リスク定義'!$V$17^2)+'リスク定義'!$U$17*('目標の分布'!E9-'リスク定義'!$V$17))</f>
        <v>1.556959996743553</v>
      </c>
      <c r="F10" s="3">
        <f>'目標の分布'!F9*E10</f>
        <v>8.822484104970281E-05</v>
      </c>
    </row>
    <row r="11" spans="2:6" ht="13.5">
      <c r="B11" s="26">
        <f>EXP('リスク定義'!$T$6*('目標の分布'!B10^2-'リスク定義'!$V$6^2)+'リスク定義'!$U$6*('目標の分布'!B10-'リスク定義'!$V$6))</f>
        <v>2.895432455479658</v>
      </c>
      <c r="C11" s="3">
        <f>'目標の分布'!C10*B11</f>
        <v>0.00021739976447339752</v>
      </c>
      <c r="E11" s="26">
        <f>EXP('リスク定義'!$T$17*('目標の分布'!E10^2-'リスク定義'!$V$17^2)+'リスク定義'!$U$17*('目標の分布'!E10-'リスク定義'!$V$17))</f>
        <v>1.5752327513589313</v>
      </c>
      <c r="F11" s="3">
        <f>'目標の分布'!F10*E11</f>
        <v>0.00011827429387555074</v>
      </c>
    </row>
    <row r="12" spans="2:6" ht="13.5">
      <c r="B12" s="26">
        <f>EXP('リスク定義'!$T$6*('目標の分布'!B11^2-'リスク定義'!$V$6^2)+'リスク定義'!$U$6*('目標の分布'!B11-'リスク定義'!$V$6))</f>
        <v>2.966996495059204</v>
      </c>
      <c r="C12" s="3">
        <f>'目標の分布'!C11*B12</f>
        <v>0.00029330323750538897</v>
      </c>
      <c r="E12" s="26">
        <f>EXP('リスク定義'!$T$17*('目標の分布'!E11^2-'リスク定義'!$V$17^2)+'リスク定義'!$U$17*('目標の分布'!E11-'リスク定義'!$V$17))</f>
        <v>1.5937199582158135</v>
      </c>
      <c r="F12" s="3">
        <f>'目標の分布'!F11*E12</f>
        <v>0.00015754761564432503</v>
      </c>
    </row>
    <row r="13" spans="2:6" ht="13.5">
      <c r="B13" s="26">
        <f>EXP('リスク定義'!$T$6*('目標の分布'!B12^2-'リスク定義'!$V$6^2)+'リスク定義'!$U$6*('目標の分布'!B12-'リスク定義'!$V$6))</f>
        <v>3.0403293245655365</v>
      </c>
      <c r="C13" s="3">
        <f>'目標の分布'!C12*B13</f>
        <v>0.00039318472396386784</v>
      </c>
      <c r="E13" s="26">
        <f>EXP('リスク定義'!$T$17*('目標の分布'!E12^2-'リスク定義'!$V$17^2)+'リスク定義'!$U$17*('目標の分布'!E12-'リスク定義'!$V$17))</f>
        <v>1.6124241341631835</v>
      </c>
      <c r="F13" s="3">
        <f>'目標の分布'!F12*E13</f>
        <v>0.0002085236401797432</v>
      </c>
    </row>
    <row r="14" spans="2:6" ht="13.5">
      <c r="B14" s="26">
        <f>EXP('リスク定義'!$T$6*('目標の分布'!B13^2-'リスク定義'!$V$6^2)+'リスク定義'!$U$6*('目標の分布'!B13-'リスク定義'!$V$6))</f>
        <v>3.115474661734874</v>
      </c>
      <c r="C14" s="3">
        <f>'目標の分布'!C13*B14</f>
        <v>0.000523719093994668</v>
      </c>
      <c r="E14" s="26">
        <f>EXP('リスク定義'!$T$17*('目標の分布'!E13^2-'リスク定義'!$V$17^2)+'リスク定義'!$U$17*('目標の分布'!E13-'リスク定義'!$V$17))</f>
        <v>1.631347825588205</v>
      </c>
      <c r="F14" s="3">
        <f>'目標の分布'!F13*E14</f>
        <v>0.0002742336555327502</v>
      </c>
    </row>
    <row r="15" spans="2:6" ht="13.5">
      <c r="B15" s="26">
        <f>EXP('リスク定義'!$T$6*('目標の分布'!B14^2-'リスク定義'!$V$6^2)+'リスク定義'!$U$6*('目標の分布'!B14-'リスク定義'!$V$6))</f>
        <v>3.1924773048390214</v>
      </c>
      <c r="C15" s="3">
        <f>'目標の分布'!C14*B15</f>
        <v>0.0006931419311252638</v>
      </c>
      <c r="E15" s="26">
        <f>EXP('リスク定義'!$T$17*('目標の分布'!E14^2-'リスク定義'!$V$17^2)+'リスク定義'!$U$17*('目標の分布'!E14-'リスク定義'!$V$17))</f>
        <v>1.650493608762886</v>
      </c>
      <c r="F15" s="3">
        <f>'目標の分布'!F14*E15</f>
        <v>0.0003583506531287607</v>
      </c>
    </row>
    <row r="16" spans="2:6" ht="13.5">
      <c r="B16" s="26">
        <f>EXP('リスク定義'!$T$6*('目標の分布'!B15^2-'リスク定義'!$V$6^2)+'リスク定義'!$U$6*('目標の分布'!B15-'リスク定義'!$V$6))</f>
        <v>3.271383159392086</v>
      </c>
      <c r="C16" s="3">
        <f>'目標の分布'!C15*B16</f>
        <v>0.0009115236239010128</v>
      </c>
      <c r="E16" s="26">
        <f>EXP('リスク定義'!$T$17*('目標の分布'!E15^2-'リスク定義'!$V$17^2)+'リスク定義'!$U$17*('目標の分布'!E15-'リスク定義'!$V$17))</f>
        <v>1.669864090194813</v>
      </c>
      <c r="F16" s="3">
        <f>'目標の分布'!F15*E16</f>
        <v>0.00046528348797864093</v>
      </c>
    </row>
    <row r="17" spans="2:6" ht="13.5">
      <c r="B17" s="26">
        <f>EXP('リスク定義'!$T$6*('目標の分布'!B16^2-'リスク定義'!$V$6^2)+'リスク定義'!$U$6*('目標の分布'!B16-'リスク定義'!$V$6))</f>
        <v>3.35223926551728</v>
      </c>
      <c r="C17" s="3">
        <f>'目標の分布'!C16*B17</f>
        <v>0.001191065590967488</v>
      </c>
      <c r="E17" s="26">
        <f>EXP('リスク定義'!$T$17*('目標の分布'!E16^2-'リスク定義'!$V$17^2)+'リスク定義'!$U$17*('目標の分布'!E16-'リスク定義'!$V$17))</f>
        <v>1.6894619069820014</v>
      </c>
      <c r="F17" s="3">
        <f>'目標の分布'!F16*E17</f>
        <v>0.0006002733651370355</v>
      </c>
    </row>
    <row r="18" spans="2:6" ht="13.5">
      <c r="B18" s="26">
        <f>EXP('リスク定義'!$T$6*('目標の分布'!B17^2-'リスク定義'!$V$6^2)+'リスク定義'!$U$6*('目標の分布'!B17-'リスク定義'!$V$6))</f>
        <v>3.435093825990128</v>
      </c>
      <c r="C18" s="3">
        <f>'目標の分布'!C17*B18</f>
        <v>0.00154641274788635</v>
      </c>
      <c r="E18" s="26">
        <f>EXP('リスク定義'!$T$17*('目標の分布'!E17^2-'リスク定義'!$V$17^2)+'リスク定義'!$U$17*('目標の分布'!E17-'リスク定義'!$V$17))</f>
        <v>1.7092897271719094</v>
      </c>
      <c r="F18" s="3">
        <f>'目標の分布'!F17*E18</f>
        <v>0.0007694891487186334</v>
      </c>
    </row>
    <row r="19" spans="2:6" ht="13.5">
      <c r="B19" s="26">
        <f>EXP('リスク定義'!$T$6*('目標の分布'!B18^2-'リスク定義'!$V$6^2)+'リスク定義'!$U$6*('目標の分布'!B18-'リスク定義'!$V$6))</f>
        <v>3.519996234974794</v>
      </c>
      <c r="C19" s="3">
        <f>'目標の分布'!C18*B19</f>
        <v>0.001994973620033398</v>
      </c>
      <c r="E19" s="26">
        <f>EXP('リスク定義'!$T$17*('目標の分布'!E18^2-'リスク定義'!$V$17^2)+'リスク定義'!$U$17*('目標の分布'!E18-'リスク定義'!$V$17))</f>
        <v>1.729350250124667</v>
      </c>
      <c r="F19" s="3">
        <f>'目標の分布'!F18*E19</f>
        <v>0.0009801169940233145</v>
      </c>
    </row>
    <row r="20" spans="2:6" ht="13.5">
      <c r="B20" s="26">
        <f>EXP('リスク定義'!$T$6*('目標の分布'!B19^2-'リスク定義'!$V$6^2)+'リスク定義'!$U$6*('目標の分布'!B19-'リスク定義'!$V$6))</f>
        <v>3.6069971074706633</v>
      </c>
      <c r="C20" s="3">
        <f>'目標の分布'!C19*B20</f>
        <v>0.0025572364553629393</v>
      </c>
      <c r="E20" s="26">
        <f>EXP('リスク定義'!$T$17*('目標の分布'!E19^2-'リスク定義'!$V$17^2)+'リスク定義'!$U$17*('目標の分布'!E19-'リスク定義'!$V$17))</f>
        <v>1.7496462068805654</v>
      </c>
      <c r="F20" s="3">
        <f>'目標の分布'!F19*E20</f>
        <v>0.001240438772450228</v>
      </c>
    </row>
    <row r="21" spans="2:6" ht="13.5">
      <c r="B21" s="26">
        <f>EXP('リスク定義'!$T$6*('目標の分布'!B20^2-'リスク定義'!$V$6^2)+'リスク定義'!$U$6*('目標の分布'!B20-'リスク定義'!$V$6))</f>
        <v>3.6961483094867273</v>
      </c>
      <c r="C21" s="3">
        <f>'目標の分布'!C20*B21</f>
        <v>0.003257066385997008</v>
      </c>
      <c r="E21" s="26">
        <f>EXP('リスク定義'!$T$17*('目標の分布'!E20^2-'リスク定義'!$V$17^2)+'リスク定義'!$U$17*('目標の分布'!E20-'リスク定義'!$V$17))</f>
        <v>1.770180360531863</v>
      </c>
      <c r="F21" s="3">
        <f>'目標の分布'!F20*E21</f>
        <v>0.0015598927496069627</v>
      </c>
    </row>
    <row r="22" spans="2:6" ht="13.5">
      <c r="B22" s="26">
        <f>EXP('リスク定義'!$T$6*('目標の分布'!B21^2-'リスク定義'!$V$6^2)+'リスク定義'!$U$6*('目標の分布'!B21-'リスク定義'!$V$6))</f>
        <v>3.7875029889617693</v>
      </c>
      <c r="C22" s="3">
        <f>'目標の分布'!C21*B22</f>
        <v>0.004121965267450954</v>
      </c>
      <c r="E22" s="26">
        <f>EXP('リスク定義'!$T$17*('目標の分布'!E21^2-'リスク定義'!$V$17^2)+'リスク定義'!$U$17*('目標の分布'!E21-'リスク定義'!$V$17))</f>
        <v>1.7909555065989509</v>
      </c>
      <c r="F22" s="3">
        <f>'目標の分布'!F21*E22</f>
        <v>0.0019491090608418078</v>
      </c>
    </row>
    <row r="23" spans="2:6" ht="13.5">
      <c r="B23" s="26">
        <f>EXP('リスク定義'!$T$6*('目標の分布'!B22^2-'リスク定義'!$V$6^2)+'リスク定義'!$U$6*('目標の分布'!B22-'リスク定義'!$V$6))</f>
        <v>3.881115607448774</v>
      </c>
      <c r="C23" s="3">
        <f>'目標の分布'!C22*B23</f>
        <v>0.005183272477313237</v>
      </c>
      <c r="E23" s="26">
        <f>EXP('リスク定義'!$T$17*('目標の分布'!E22^2-'リスク定義'!$V$17^2)+'リスク定義'!$U$17*('目標の分布'!E22-'リスク定義'!$V$17))</f>
        <v>1.811974473410937</v>
      </c>
      <c r="F23" s="3">
        <f>'目標の分布'!F22*E23</f>
        <v>0.0024199117902078387</v>
      </c>
    </row>
    <row r="24" spans="2:6" ht="13.5">
      <c r="B24" s="26">
        <f>EXP('リスク定義'!$T$6*('目標の分布'!B23^2-'リスク定義'!$V$6^2)+'リスク定義'!$U$6*('目標の分布'!B23-'リスク定義'!$V$6))</f>
        <v>3.977041972582456</v>
      </c>
      <c r="C24" s="3">
        <f>'目標の分布'!C23*B24</f>
        <v>0.006476281918907206</v>
      </c>
      <c r="E24" s="26">
        <f>EXP('リスク定義'!$T$17*('目標の分布'!E23^2-'リスク定義'!$V$17^2)+'リスク定義'!$U$17*('目標の分布'!E23-'リスク定義'!$V$17))</f>
        <v>1.8332401224906936</v>
      </c>
      <c r="F24" s="3">
        <f>'目標の分布'!F23*E24</f>
        <v>0.002985278993822748</v>
      </c>
    </row>
    <row r="25" spans="2:6" ht="13.5">
      <c r="B25" s="26">
        <f>EXP('リスク定義'!$T$6*('目標の分布'!B24^2-'リスク定義'!$V$6^2)+'リスク定義'!$U$6*('目標の分布'!B24-'リスク定義'!$V$6))</f>
        <v>4.075339271349267</v>
      </c>
      <c r="C25" s="3">
        <f>'目標の分布'!C24*B25</f>
        <v>0.00804024803167938</v>
      </c>
      <c r="E25" s="26">
        <f>EXP('リスク定義'!$T$17*('目標の分布'!E24^2-'リスク定義'!$V$17^2)+'リスク定義'!$U$17*('目標の分布'!E24-'リスク定義'!$V$17))</f>
        <v>1.8547553489444248</v>
      </c>
      <c r="F25" s="3">
        <f>'目標の分布'!F24*E25</f>
        <v>0.003659251917610236</v>
      </c>
    </row>
    <row r="26" spans="2:6" ht="13.5">
      <c r="B26" s="26">
        <f>EXP('リスク定義'!$T$6*('目標の分布'!B25^2-'リスク定義'!$V$6^2)+'リスク定義'!$U$6*('目標の分布'!B25-'リスク定義'!$V$6))</f>
        <v>4.176066104179703</v>
      </c>
      <c r="C26" s="3">
        <f>'目標の分布'!C25*B26</f>
        <v>0.009918252074871247</v>
      </c>
      <c r="E26" s="26">
        <f>EXP('リスク定義'!$T$17*('目標の分布'!E25^2-'リスク定義'!$V$17^2)+'リスク定義'!$U$17*('目標の分布'!E25-'リスク定義'!$V$17))</f>
        <v>1.8765230818558079</v>
      </c>
      <c r="F26" s="3">
        <f>'目標の分布'!F25*E26</f>
        <v>0.004456785042634275</v>
      </c>
    </row>
    <row r="27" spans="2:6" ht="13.5">
      <c r="B27" s="26">
        <f>EXP('リスク定義'!$T$6*('目標の分布'!B26^2-'リスク定義'!$V$6^2)+'リスク定義'!$U$6*('目標の分布'!B26-'リスク定義'!$V$6))</f>
        <v>4.279282519883244</v>
      </c>
      <c r="C27" s="3">
        <f>'目標の分布'!C26*B27</f>
        <v>0.012156899659208124</v>
      </c>
      <c r="E27" s="26">
        <f>EXP('リスク定義'!$T$17*('目標の分布'!E26^2-'リスク定義'!$V$17^2)+'リスク定義'!$U$17*('目標の分布'!E26-'リスク定義'!$V$17))</f>
        <v>1.8985462846847578</v>
      </c>
      <c r="F27" s="3">
        <f>'目標の分布'!F26*E27</f>
        <v>0.005393529540065194</v>
      </c>
    </row>
    <row r="28" spans="2:6" ht="13.5">
      <c r="B28" s="26">
        <f>EXP('リスク定義'!$T$6*('目標の分布'!B27^2-'リスク定義'!$V$6^2)+'リスク定義'!$U$6*('目標の分布'!B27-'リスク定義'!$V$6))</f>
        <v>4.385050051446763</v>
      </c>
      <c r="C28" s="3">
        <f>'目標の分布'!C27*B28</f>
        <v>0.014805821784977854</v>
      </c>
      <c r="E28" s="26">
        <f>EXP('リスク定義'!$T$17*('目標の分布'!E27^2-'リスク定義'!$V$17^2)+'リスク定義'!$U$17*('目標の分布'!E27-'リスク定義'!$V$17))</f>
        <v>1.9208279556708727</v>
      </c>
      <c r="F28" s="3">
        <f>'目標の分布'!F27*E28</f>
        <v>0.00648554430567633</v>
      </c>
    </row>
    <row r="29" spans="2:6" ht="13.5">
      <c r="B29" s="26">
        <f>EXP('リスク定義'!$T$6*('目標の分布'!B28^2-'リスク定義'!$V$6^2)+'リスク定義'!$U$6*('目標の分布'!B28-'リスク定義'!$V$6))</f>
        <v>4.4934317527177186</v>
      </c>
      <c r="C29" s="3">
        <f>'目標の分布'!C28*B29</f>
        <v>0.017916954806890584</v>
      </c>
      <c r="E29" s="26">
        <f>EXP('リスク定義'!$T$17*('目標の分布'!E28^2-'リスク定義'!$V$17^2)+'リスク定義'!$U$17*('目標の分布'!E28-'リスク定義'!$V$17))</f>
        <v>1.943371128241615</v>
      </c>
      <c r="F29" s="3">
        <f>'目標の分布'!F28*E29</f>
        <v>0.007748931016179661</v>
      </c>
    </row>
    <row r="30" spans="2:6" ht="13.5">
      <c r="B30" s="26">
        <f>EXP('リスク定義'!$T$6*('目標の分布'!B29^2-'リスク定義'!$V$6^2)+'リスク定義'!$U$6*('目標の分布'!B29-'リスク定義'!$V$6))</f>
        <v>4.604492235994027</v>
      </c>
      <c r="C30" s="3">
        <f>'目標の分布'!C29*B30</f>
        <v>0.02154358002955637</v>
      </c>
      <c r="E30" s="26">
        <f>EXP('リスク定義'!$T$17*('目標の分布'!E29^2-'リスク定義'!$V$17^2)+'リスク定義'!$U$17*('目標の分布'!E29-'リスク定義'!$V$17))</f>
        <v>1.966178871425282</v>
      </c>
      <c r="F30" s="3">
        <f>'目標の分布'!F29*E30</f>
        <v>0.00919939261442331</v>
      </c>
    </row>
    <row r="31" spans="2:6" ht="13.5">
      <c r="B31" s="26">
        <f>EXP('リスク定義'!$T$6*('目標の分布'!B30^2-'リスク定義'!$V$6^2)+'リスク定義'!$U$6*('目標の分布'!B30-'リスク定義'!$V$6))</f>
        <v>4.718297710543008</v>
      </c>
      <c r="C31" s="3">
        <f>'目標の分布'!C30*B31</f>
        <v>0.0257391111925447</v>
      </c>
      <c r="E31" s="26">
        <f>EXP('リスク定義'!$T$17*('目標の分布'!E30^2-'リスク定義'!$V$17^2)+'リスク定義'!$U$17*('目標の分布'!E30-'リスク定義'!$V$17))</f>
        <v>1.9892542902688228</v>
      </c>
      <c r="F31" s="3">
        <f>'目標の分布'!F30*E31</f>
        <v>0.010851718248525592</v>
      </c>
    </row>
    <row r="32" spans="2:6" ht="13.5">
      <c r="B32" s="26">
        <f>EXP('リスク定義'!$T$6*('目標の分布'!B31^2-'リスク定義'!$V$6^2)+'リスク定義'!$U$6*('目標の分布'!B31-'リスク定義'!$V$6))</f>
        <v>4.83491602207238</v>
      </c>
      <c r="C32" s="3">
        <f>'目標の分布'!C31*B32</f>
        <v>0.030555627955504948</v>
      </c>
      <c r="E32" s="26">
        <f>EXP('リスク定義'!$T$17*('目標の分布'!E31^2-'リスク定義'!$V$17^2)+'リスク定義'!$U$17*('目標の分布'!E31-'リスク定義'!$V$17))</f>
        <v>2.012600526260561</v>
      </c>
      <c r="F32" s="3">
        <f>'目標の分布'!F31*E32</f>
        <v>0.012719201868807572</v>
      </c>
    </row>
    <row r="33" spans="2:6" ht="13.5">
      <c r="B33" s="26">
        <f>EXP('リスク定義'!$T$6*('目標の分布'!B32^2-'リスク定義'!$V$6^2)+'リスク定義'!$U$6*('目標の分布'!B32-'リスク定義'!$V$6))</f>
        <v>4.954416693176809</v>
      </c>
      <c r="C33" s="3">
        <f>'目標の分布'!C32*B33</f>
        <v>0.03604216551127468</v>
      </c>
      <c r="E33" s="26">
        <f>EXP('リスク定義'!$T$17*('目標の分布'!E32^2-'リスク定義'!$V$17^2)+'リスク定義'!$U$17*('目標の分布'!E32-'リスク定義'!$V$17))</f>
        <v>2.036220757757875</v>
      </c>
      <c r="F33" s="3">
        <f>'目標の分布'!F32*E33</f>
        <v>0.014813006275728572</v>
      </c>
    </row>
    <row r="34" spans="2:6" ht="13.5">
      <c r="B34" s="26">
        <f>EXP('リスク定義'!$T$6*('目標の分布'!B33^2-'リスク定義'!$V$6^2)+'リスク定義'!$U$6*('目標の分布'!B33-'リスク定義'!$V$6))</f>
        <v>5.0768709647841685</v>
      </c>
      <c r="C34" s="3">
        <f>'目標の分布'!C33*B34</f>
        <v>0.04224278432976587</v>
      </c>
      <c r="E34" s="26">
        <f>EXP('リスク定義'!$T$17*('目標の分布'!E33^2-'リスク定義'!$V$17^2)+'リスク定義'!$U$17*('目標の分布'!E33-'リスク定義'!$V$17))</f>
        <v>2.060118200419902</v>
      </c>
      <c r="F34" s="3">
        <f>'目標の分布'!F33*E34</f>
        <v>0.017141489204239208</v>
      </c>
    </row>
    <row r="35" spans="2:6" ht="13.5">
      <c r="B35" s="26">
        <f>EXP('リスク定義'!$T$6*('目標の分布'!B34^2-'リスク定義'!$V$6^2)+'リスク定義'!$U$6*('目標の分布'!B34-'リスク定義'!$V$6))</f>
        <v>5.202351838626163</v>
      </c>
      <c r="C35" s="3">
        <f>'目標の分布'!C34*B35</f>
        <v>0.049194459268054436</v>
      </c>
      <c r="E35" s="26">
        <f>EXP('リスク定義'!$T$17*('目標の分布'!E34^2-'リスク定義'!$V$17^2)+'リスク定義'!$U$17*('目標の分布'!E34-'リスク定義'!$V$17))</f>
        <v>2.0842961076453164</v>
      </c>
      <c r="F35" s="3">
        <f>'目標の分布'!F34*E35</f>
        <v>0.019709512764749703</v>
      </c>
    </row>
    <row r="36" spans="2:6" ht="13.5">
      <c r="B36" s="26">
        <f>EXP('リスク定義'!$T$6*('目標の分布'!B35^2-'リスク定義'!$V$6^2)+'リスク定義'!$U$6*('目標の分布'!B35-'リスク定義'!$V$6))</f>
        <v>5.330934120758691</v>
      </c>
      <c r="C36" s="3">
        <f>'目標の分布'!C35*B36</f>
        <v>0.05692484318226383</v>
      </c>
      <c r="E36" s="26">
        <f>EXP('リスク定義'!$T$17*('目標の分布'!E35^2-'リスク定義'!$V$17^2)+'リスク定義'!$U$17*('目標の分布'!E35-'リスク定義'!$V$17))</f>
        <v>2.108757771015248</v>
      </c>
      <c r="F36" s="3">
        <f>'目標の分布'!F35*E36</f>
        <v>0.022517761935377044</v>
      </c>
    </row>
    <row r="37" spans="2:6" ht="13.5">
      <c r="B37" s="26">
        <f>EXP('リスク定義'!$T$6*('目標の分布'!B36^2-'リスク定義'!$V$6^2)+'リスク定義'!$U$6*('目標の分布'!B36-'リスク定義'!$V$6))</f>
        <v>5.462694466157847</v>
      </c>
      <c r="C37" s="3">
        <f>'目標の分布'!C36*B37</f>
        <v>0.06544997587975747</v>
      </c>
      <c r="E37" s="26">
        <f>EXP('リスク定義'!$T$17*('目標の分布'!E36^2-'リスク定義'!$V$17^2)+'リスク定義'!$U$17*('目標の分布'!E36-'リスク定義'!$V$17))</f>
        <v>2.133506520741398</v>
      </c>
      <c r="F37" s="3">
        <f>'目標の分布'!F36*E37</f>
        <v>0.025562101484332717</v>
      </c>
    </row>
    <row r="38" spans="2:6" ht="13.5">
      <c r="B38" s="26">
        <f>EXP('リスク定義'!$T$6*('目標の分布'!B37^2-'リスク定義'!$V$6^2)+'リスク定義'!$U$6*('目標の分布'!B37-'リスク定義'!$V$6))</f>
        <v>5.597711424418171</v>
      </c>
      <c r="C38" s="3">
        <f>'目標の分布'!C37*B38</f>
        <v>0.0747720237502589</v>
      </c>
      <c r="E38" s="26">
        <f>EXP('リスク定義'!$T$17*('目標の分布'!E37^2-'リスク定義'!$V$17^2)+'リスク定義'!$U$17*('目標の分布'!E37-'リスク定義'!$V$17))</f>
        <v>2.158545726119414</v>
      </c>
      <c r="F38" s="3">
        <f>'目標の分布'!F37*E38</f>
        <v>0.028833003358367307</v>
      </c>
    </row>
    <row r="39" spans="2:6" ht="13.5">
      <c r="B39" s="26">
        <f>EXP('リスク定義'!$T$6*('目標の分布'!B38^2-'リスク定義'!$V$6^2)+'リスク定義'!$U$6*('目標の分布'!B38-'リスク定義'!$V$6))</f>
        <v>5.736065486580389</v>
      </c>
      <c r="C39" s="3">
        <f>'目標の分布'!C38*B39</f>
        <v>0.08487714761666497</v>
      </c>
      <c r="E39" s="26">
        <f>EXP('リスク定義'!$T$17*('目標の分布'!E38^2-'リスク定義'!$V$17^2)+'リスク定義'!$U$17*('目標の分布'!E38-'リスク定義'!$V$17))</f>
        <v>2.183878795987586</v>
      </c>
      <c r="F39" s="3">
        <f>'目標の分布'!F38*E39</f>
        <v>0.032315077883542126</v>
      </c>
    </row>
    <row r="40" spans="2:6" ht="13.5">
      <c r="B40" s="26">
        <f>EXP('リスク定義'!$T$6*('目標の分布'!B39^2-'リスク定義'!$V$6^2)+'リスク定義'!$U$6*('目標の分布'!B39-'リスク定義'!$V$6))</f>
        <v>5.877839133116551</v>
      </c>
      <c r="C40" s="3">
        <f>'目標の分布'!C39*B40</f>
        <v>0.09573360513312433</v>
      </c>
      <c r="E40" s="26">
        <f>EXP('リスク定義'!$T$17*('目標の分布'!E39^2-'リスク定義'!$V$17^2)+'リスク定義'!$U$17*('目標の分布'!E39-'リスク定義'!$V$17))</f>
        <v>2.2095091791909263</v>
      </c>
      <c r="F40" s="3">
        <f>'目標の分布'!F39*E40</f>
        <v>0.03598674181246653</v>
      </c>
    </row>
    <row r="41" spans="2:6" ht="13.5">
      <c r="B41" s="26">
        <f>EXP('リスク定義'!$T$6*('目標の分布'!B40^2-'リスク定義'!$V$6^2)+'リスク定義'!$U$6*('目標の分布'!B40-'リスク定義'!$V$6))</f>
        <v>6.02311688310118</v>
      </c>
      <c r="C41" s="3">
        <f>'目標の分布'!C40*B41</f>
        <v>0.10729019836991299</v>
      </c>
      <c r="E41" s="26">
        <f>EXP('リスク定義'!$T$17*('目標の分布'!E40^2-'リスク定義'!$V$17^2)+'リスク定義'!$U$17*('目標の分布'!E40-'リスク定義'!$V$17))</f>
        <v>2.2354403650506947</v>
      </c>
      <c r="F41" s="3">
        <f>'目標の分布'!F40*E41</f>
        <v>0.03982005411240019</v>
      </c>
    </row>
    <row r="42" spans="2:6" ht="13.5">
      <c r="B42" s="26">
        <f>EXP('リスク定義'!$T$6*('目標の分布'!B41^2-'リスク定義'!$V$6^2)+'リスク定義'!$U$6*('目標の分布'!B41-'リスク定義'!$V$6))</f>
        <v>6.171985344597745</v>
      </c>
      <c r="C42" s="3">
        <f>'目標の分布'!C41*B42</f>
        <v>0.1194751761482527</v>
      </c>
      <c r="E42" s="26">
        <f>EXP('リスク定義'!$T$17*('目標の分布'!E41^2-'リスク定義'!$V$17^2)+'リスク定義'!$U$17*('目標の分布'!E41-'リスク定義'!$V$17))</f>
        <v>2.2616758838394353</v>
      </c>
      <c r="F42" s="3">
        <f>'目標の分布'!F41*E42</f>
        <v>0.0437807463117983</v>
      </c>
    </row>
    <row r="43" spans="2:6" ht="13.5">
      <c r="B43" s="26">
        <f>EXP('リスク定義'!$T$6*('目標の分布'!B42^2-'リスク定義'!$V$6^2)+'リスク定義'!$U$6*('目標の分布'!B42-'リスク定義'!$V$6))</f>
        <v>6.3245332662905</v>
      </c>
      <c r="C43" s="3">
        <f>'目標の分布'!C42*B43</f>
        <v>0.13219569354487698</v>
      </c>
      <c r="E43" s="26">
        <f>EXP('リスク定義'!$T$17*('目標の分布'!E42^2-'リスク定義'!$V$17^2)+'リスク定義'!$U$17*('目標の分布'!E42-'リスク定義'!$V$17))</f>
        <v>2.288219307261587</v>
      </c>
      <c r="F43" s="3">
        <f>'目標の分布'!F42*E43</f>
        <v>0.047828468215749174</v>
      </c>
    </row>
    <row r="44" spans="2:6" ht="13.5">
      <c r="B44" s="26">
        <f>EXP('リスク定義'!$T$6*('目標の分布'!B43^2-'リスク定義'!$V$6^2)+'リスク定義'!$U$6*('目標の分布'!B43-'リスク定義'!$V$6))</f>
        <v>6.480851590392446</v>
      </c>
      <c r="C44" s="3">
        <f>'目標の分布'!C43*B44</f>
        <v>0.14533791741528404</v>
      </c>
      <c r="E44" s="26">
        <f>EXP('リスク定義'!$T$17*('目標の分布'!E43^2-'リスク定義'!$V$17^2)+'リスク定義'!$U$17*('目標の分布'!E43-'リスク定義'!$V$17))</f>
        <v>2.315074248939738</v>
      </c>
      <c r="F44" s="3">
        <f>'目標の分布'!F43*E44</f>
        <v>0.051917262000174824</v>
      </c>
    </row>
    <row r="45" spans="2:6" ht="13.5">
      <c r="B45" s="26">
        <f>EXP('リスク定義'!$T$6*('目標の分布'!B44^2-'リスク定義'!$V$6^2)+'リスク定義'!$U$6*('目標の分布'!B44-'リスク定義'!$V$6))</f>
        <v>6.6410335068610085</v>
      </c>
      <c r="C45" s="3">
        <f>'目標の分布'!C44*B45</f>
        <v>0.15876784681151823</v>
      </c>
      <c r="E45" s="26">
        <f>EXP('リスク定義'!$T$17*('目標の分布'!E44^2-'リスク定義'!$V$17^2)+'リスク定義'!$U$17*('目標の分布'!E44-'リスク定義'!$V$17))</f>
        <v>2.34224436490658</v>
      </c>
      <c r="F45" s="3">
        <f>'目標の分布'!F44*E45</f>
        <v>0.055996268372752546</v>
      </c>
    </row>
    <row r="46" spans="2:6" ht="13.5">
      <c r="B46" s="26">
        <f>EXP('リスク定義'!$T$6*('目標の分布'!B45^2-'リスク定義'!$V$6^2)+'リスク定義'!$U$6*('目標の分布'!B45-'リスク定義'!$V$6))</f>
        <v>6.8051745089536855</v>
      </c>
      <c r="C46" s="3">
        <f>'目標の分布'!C45*B46</f>
        <v>0.17233289125229265</v>
      </c>
      <c r="E46" s="26">
        <f>EXP('リスク定義'!$T$17*('目標の分布'!E45^2-'リスク定義'!$V$17^2)+'リスク定義'!$U$17*('目標の分布'!E45-'リスク定義'!$V$17))</f>
        <v>2.369733354102646</v>
      </c>
      <c r="F46" s="3">
        <f>'目標の分布'!F45*E46</f>
        <v>0.06001065804737042</v>
      </c>
    </row>
    <row r="47" spans="2:6" ht="13.5">
      <c r="B47" s="26">
        <f>EXP('リスク定義'!$T$6*('目標の分布'!B46^2-'リスク定義'!$V$6^2)+'リスク定義'!$U$6*('目標の分布'!B46-'リスク定義'!$V$6))</f>
        <v>6.973372450156841</v>
      </c>
      <c r="C47" s="3">
        <f>'目標の分布'!C46*B47</f>
        <v>0.18586421884608542</v>
      </c>
      <c r="E47" s="26">
        <f>EXP('リスク定義'!$T$17*('目標の分布'!E46^2-'リスク定義'!$V$17^2)+'リスク定義'!$U$17*('目標の分布'!E46-'リスク定義'!$V$17))</f>
        <v>2.3975449588798794</v>
      </c>
      <c r="F47" s="3">
        <f>'目標の分布'!F46*E47</f>
        <v>0.06390277073477629</v>
      </c>
    </row>
    <row r="48" spans="2:6" ht="13.5">
      <c r="B48" s="26">
        <f>EXP('リスク定義'!$T$6*('目標の分布'!B47^2-'リスク定義'!$V$6^2)+'リスク定義'!$U$6*('目標の分布'!B47-'リスク定義'!$V$6))</f>
        <v>7.145727602521556</v>
      </c>
      <c r="C48" s="3">
        <f>'目標の分布'!C47*B48</f>
        <v>0.199179851608548</v>
      </c>
      <c r="E48" s="26">
        <f>EXP('リスク定義'!$T$17*('目標の分布'!E47^2-'リスク定義'!$V$17^2)+'リスク定義'!$U$17*('目標の分布'!E47-'リスク定義'!$V$17))</f>
        <v>2.425682965511122</v>
      </c>
      <c r="F48" s="3">
        <f>'目標の分布'!F47*E48</f>
        <v>0.06761343280835333</v>
      </c>
    </row>
    <row r="49" spans="2:6" ht="13.5">
      <c r="B49" s="26">
        <f>EXP('リスク定義'!$T$6*('目標の分布'!B48^2-'リスク定義'!$V$6^2)+'リスク定義'!$U$6*('目標の分布'!B48-'リスク定義'!$V$6))</f>
        <v>7.322342716441314</v>
      </c>
      <c r="C49" s="3">
        <f>'目標の分布'!C48*B49</f>
        <v>0.212088448668993</v>
      </c>
      <c r="E49" s="26">
        <f>EXP('リスク定義'!$T$17*('目標の分布'!E48^2-'リスク定義'!$V$17^2)+'リスク定義'!$U$17*('目標の分布'!E48-'リスク定義'!$V$17))</f>
        <v>2.454151204705573</v>
      </c>
      <c r="F49" s="3">
        <f>'目標の分布'!F48*E49</f>
        <v>0.071083414415504</v>
      </c>
    </row>
    <row r="50" spans="2:6" ht="13.5">
      <c r="B50" s="26">
        <f>EXP('リスク定義'!$T$6*('目標の分布'!B49^2-'リスク定義'!$V$6^2)+'リスク定義'!$U$6*('目標の分布'!B49-'リスク定義'!$V$6))</f>
        <v>7.503323081907168</v>
      </c>
      <c r="C50" s="3">
        <f>'目標の分布'!C49*B50</f>
        <v>0.22439368143062288</v>
      </c>
      <c r="E50" s="26">
        <f>EXP('リスク定義'!$T$17*('目標の分布'!E49^2-'リスク定義'!$V$17^2)+'リスク定義'!$U$17*('目標の分布'!E49-'リスク定義'!$V$17))</f>
        <v>2.4829535521303066</v>
      </c>
      <c r="F50" s="3">
        <f>'目標の分布'!F49*E50</f>
        <v>0.0742549777347648</v>
      </c>
    </row>
    <row r="51" spans="2:6" ht="13.5">
      <c r="B51" s="26">
        <f>EXP('リスク定義'!$T$6*('目標の分布'!B50^2-'リスク定義'!$V$6^2)+'リスク定義'!$U$6*('目標の分布'!B50-'リスク定義'!$V$6))</f>
        <v>7.688776591276898</v>
      </c>
      <c r="C51" s="3">
        <f>'目標の分布'!C50*B51</f>
        <v>0.23589907030848165</v>
      </c>
      <c r="E51" s="26">
        <f>EXP('リスク定義'!$T$17*('目標の分布'!E50^2-'リスク定義'!$V$17^2)+'リスク定義'!$U$17*('目標の分布'!E50-'リスク定義'!$V$17))</f>
        <v>2.5120939289379014</v>
      </c>
      <c r="F51" s="3">
        <f>'目標の分布'!F50*E51</f>
        <v>0.07707346095038715</v>
      </c>
    </row>
    <row r="52" spans="2:6" ht="13.5">
      <c r="B52" s="26">
        <f>EXP('リスク定義'!$T$6*('目標の分布'!B51^2-'リスク定義'!$V$6^2)+'リスク定義'!$U$6*('目標の分布'!B51-'リスク定義'!$V$6))</f>
        <v>7.878813803595594</v>
      </c>
      <c r="C52" s="3">
        <f>'目標の分布'!C51*B52</f>
        <v>0.24641312261666698</v>
      </c>
      <c r="E52" s="26">
        <f>EXP('リスク定義'!$T$17*('目標の分布'!E51^2-'リスク定義'!$V$17^2)+'リスク定義'!$U$17*('目標の分布'!E51-'リスク定義'!$V$17))</f>
        <v>2.5415763023002684</v>
      </c>
      <c r="F52" s="3">
        <f>'目標の分布'!F51*E52</f>
        <v>0.07948883786700514</v>
      </c>
    </row>
    <row r="53" spans="2:6" ht="13.5">
      <c r="B53" s="26">
        <f>EXP('リスク定義'!$T$6*('目標の分布'!B52^2-'リスク定義'!$V$6^2)+'リスク定義'!$U$6*('目標の分布'!B52-'リスク定義'!$V$6))</f>
        <v>8.073548010505965</v>
      </c>
      <c r="C53" s="3">
        <f>'目標の分布'!C52*B53</f>
        <v>0.2557545875802259</v>
      </c>
      <c r="E53" s="26">
        <f>EXP('リスク定義'!$T$17*('目標の分布'!E52^2-'リスク定義'!$V$17^2)+'リスク定義'!$U$17*('目標の分布'!E52-'リスク定義'!$V$17))</f>
        <v>2.5714046859487425</v>
      </c>
      <c r="F53" s="3">
        <f>'目標の分布'!F52*E53</f>
        <v>0.08145719132417303</v>
      </c>
    </row>
    <row r="54" spans="2:6" ht="13.5">
      <c r="B54" s="26">
        <f>EXP('リスク定義'!$T$6*('目標の分布'!B53^2-'リスク定義'!$V$6^2)+'リスク定義'!$U$6*('目標の分布'!B53-'リスク定義'!$V$6))</f>
        <v>8.273095303787755</v>
      </c>
      <c r="C54" s="3">
        <f>'目標の分布'!C53*B54</f>
        <v>0.2637576290872285</v>
      </c>
      <c r="E54" s="26">
        <f>EXP('リスク定義'!$T$17*('目標の分布'!E53^2-'リスク定義'!$V$17^2)+'リスク定義'!$U$17*('目標の分布'!E53-'リスク定義'!$V$17))</f>
        <v>2.601583140720509</v>
      </c>
      <c r="F54" s="3">
        <f>'目標の分布'!F53*E54</f>
        <v>0.08294203993462809</v>
      </c>
    </row>
    <row r="55" spans="2:6" ht="13.5">
      <c r="B55" s="26">
        <f>EXP('リスク定義'!$T$6*('目標の分布'!B54^2-'リスク定義'!$V$6^2)+'リスク定義'!$U$6*('目標の分布'!B54-'リスク定義'!$V$6))</f>
        <v>8.477574644566415</v>
      </c>
      <c r="C55" s="3">
        <f>'目標の分布'!C54*B55</f>
        <v>0.27027671101976875</v>
      </c>
      <c r="E55" s="26">
        <f>EXP('リスク定義'!$T$17*('目標の分布'!E54^2-'リスク定義'!$V$17^2)+'リスク定義'!$U$17*('目標の分布'!E54-'リスク定義'!$V$17))</f>
        <v>2.632115775111449</v>
      </c>
      <c r="F55" s="3">
        <f>'目標の分布'!F54*E55</f>
        <v>0.08391546221021258</v>
      </c>
    </row>
    <row r="56" spans="2:6" ht="13.5">
      <c r="B56" s="26">
        <f>EXP('リスク定義'!$T$6*('目標の分布'!B55^2-'リスク定義'!$V$6^2)+'リスク定義'!$U$6*('目標の分布'!B55-'リスク定義'!$V$6))</f>
        <v>8.6871079342324</v>
      </c>
      <c r="C56" s="3">
        <f>'目標の分布'!C55*B56</f>
        <v>0.27519099460279034</v>
      </c>
      <c r="E56" s="26">
        <f>EXP('リスク定義'!$T$17*('目標の分布'!E55^2-'リスク定義'!$V$17^2)+'リスク定義'!$U$17*('目標の分布'!E55-'リスク定義'!$V$17))</f>
        <v>2.6630067458354705</v>
      </c>
      <c r="F56" s="3">
        <f>'目標の分布'!F55*E56</f>
        <v>0.08435896970182628</v>
      </c>
    </row>
    <row r="57" spans="2:6" ht="13.5">
      <c r="B57" s="26">
        <f>EXP('リスク定義'!$T$6*('目標の分布'!B56^2-'リスク定義'!$V$6^2)+'リスク定義'!$U$6*('目標の分布'!B56-'リスク定義'!$V$6))</f>
        <v>8.90182008711327</v>
      </c>
      <c r="C57" s="3">
        <f>'目標の分布'!C56*B57</f>
        <v>0.27840806234516174</v>
      </c>
      <c r="E57" s="26">
        <f>EXP('リスク定義'!$T$17*('目標の分布'!E56^2-'リスク定義'!$V$17^2)+'リスク定義'!$U$17*('目標の分布'!E56-'リスク定義'!$V$17))</f>
        <v>2.6942602583904</v>
      </c>
      <c r="F57" s="3">
        <f>'目標の分布'!F56*E57</f>
        <v>0.08426409101189707</v>
      </c>
    </row>
    <row r="58" spans="2:6" ht="13.5">
      <c r="B58" s="26">
        <f>EXP('リスク定義'!$T$6*('目標の分布'!B57^2-'リスク定義'!$V$6^2)+'リスク定義'!$U$6*('目標の分布'!B57-'リスク定義'!$V$6))</f>
        <v>9.121839104942039</v>
      </c>
      <c r="C58" s="3">
        <f>'目標の分布'!C57*B58</f>
        <v>0.27986680830350696</v>
      </c>
      <c r="E58" s="26">
        <f>EXP('リスク定義'!$T$17*('目標の分布'!E57^2-'リスク定義'!$V$17^2)+'リスク定義'!$U$17*('目標の分布'!E57-'リスク定義'!$V$17))</f>
        <v>2.7258805676305244</v>
      </c>
      <c r="F58" s="3">
        <f>'目標の分布'!F57*E58</f>
        <v>0.08363264090746689</v>
      </c>
    </row>
    <row r="59" spans="2:6" ht="13.5">
      <c r="B59" s="26">
        <f>EXP('リスク定義'!$T$6*('目標の分布'!B58^2-'リスク定義'!$V$6^2)+'リスク定義'!$U$6*('目標の分布'!B58-'リスク定義'!$V$6))</f>
        <v>9.347296153166004</v>
      </c>
      <c r="C59" s="3">
        <f>'目標の分布'!C58*B59</f>
        <v>0.2795393684018374</v>
      </c>
      <c r="E59" s="26">
        <f>EXP('リスク定義'!$T$17*('目標の分布'!E58^2-'リスク定義'!$V$17^2)+'リスク定義'!$U$17*('目標の分布'!E58-'リスク定義'!$V$17))</f>
        <v>2.75787197834584</v>
      </c>
      <c r="F59" s="3">
        <f>'目標の分布'!F58*E59</f>
        <v>0.08247666259068884</v>
      </c>
    </row>
    <row r="60" spans="2:6" ht="13.5">
      <c r="B60" s="26">
        <f>EXP('リスク定義'!$T$6*('目標の分布'!B59^2-'リスク定義'!$V$6^2)+'リスク定義'!$U$6*('目標の分布'!B59-'リスク定義'!$V$6))</f>
        <v>9.578325639141735</v>
      </c>
      <c r="C60" s="3">
        <f>'目標の分布'!C59*B60</f>
        <v>0.27743200561900394</v>
      </c>
      <c r="E60" s="26">
        <f>EXP('リスク定義'!$T$17*('目標の分布'!E59^2-'リスク定義'!$V$17^2)+'リスク定義'!$U$17*('目標の分布'!E59-'リスク定義'!$V$17))</f>
        <v>2.7902388458481155</v>
      </c>
      <c r="F60" s="3">
        <f>'目標の分布'!F59*E60</f>
        <v>0.0808180456922807</v>
      </c>
    </row>
    <row r="61" spans="2:6" ht="13.5">
      <c r="B61" s="26">
        <f>EXP('リスク定義'!$T$6*('目標の分布'!B60^2-'リスク定義'!$V$6^2)+'リスク定義'!$U$6*('目標の分布'!B60-'リスク定義'!$V$6))</f>
        <v>9.81506529226266</v>
      </c>
      <c r="C61" s="3">
        <f>'目標の分布'!C60*B61</f>
        <v>0.2735849107585968</v>
      </c>
      <c r="E61" s="26">
        <f>EXP('リスク定義'!$T$17*('目標の分布'!E60^2-'リスク定義'!$V$17^2)+'リスク定義'!$U$17*('目標の分布'!E60-'リスク定義'!$V$17))</f>
        <v>2.8229855765638154</v>
      </c>
      <c r="F61" s="3">
        <f>'目標の分布'!F60*E61</f>
        <v>0.078687836915955</v>
      </c>
    </row>
    <row r="62" spans="2:6" ht="13.5">
      <c r="B62" s="26">
        <f>EXP('リスク定義'!$T$6*('目標の分布'!B61^2-'リスク定義'!$V$6^2)+'リスク定義'!$U$6*('目標の分布'!B61-'リスク定義'!$V$6))</f>
        <v>10.057656246067156</v>
      </c>
      <c r="C62" s="3">
        <f>'目標の分布'!C61*B62</f>
        <v>0.26807092765505375</v>
      </c>
      <c r="E62" s="26">
        <f>EXP('リスク定義'!$T$17*('目標の分布'!E61^2-'リスク定義'!$V$17^2)+'リスク定義'!$U$17*('目標の分布'!E61-'リスク定義'!$V$17))</f>
        <v>2.856116628633998</v>
      </c>
      <c r="F62" s="3">
        <f>'目標の分布'!F61*E62</f>
        <v>0.07612527366187649</v>
      </c>
    </row>
    <row r="63" spans="2:6" ht="13.5">
      <c r="B63" s="26">
        <f>EXP('リスク定義'!$T$6*('目標の分布'!B62^2-'リスク定義'!$V$6^2)+'リスク定義'!$U$6*('目標の分布'!B62-'リスク定義'!$V$6))</f>
        <v>10.30624312237603</v>
      </c>
      <c r="C63" s="3">
        <f>'目標の分布'!C62*B63</f>
        <v>0.26099325930456113</v>
      </c>
      <c r="E63" s="26">
        <f>EXP('リスク定義'!$T$17*('目標の分布'!E62^2-'リスク定義'!$V$17^2)+'リスク定義'!$U$17*('目標の分布'!E62-'リスク定義'!$V$17))</f>
        <v>2.889636512521244</v>
      </c>
      <c r="F63" s="3">
        <f>'目標の分布'!F62*E63</f>
        <v>0.07317658264542456</v>
      </c>
    </row>
    <row r="64" spans="2:6" ht="13.5">
      <c r="B64" s="26">
        <f>EXP('リスク定義'!$T$6*('目標の分布'!B63^2-'リスク定義'!$V$6^2)+'リスク定義'!$U$6*('目標の分布'!B63-'リスク定義'!$V$6))</f>
        <v>10.560974117509517</v>
      </c>
      <c r="C64" s="3">
        <f>'目標の分布'!C63*B64</f>
        <v>0.2524822558321524</v>
      </c>
      <c r="E64" s="26">
        <f>EXP('リスク定義'!$T$17*('目標の分布'!E63^2-'リスク定義'!$V$17^2)+'リスク定義'!$U$17*('目標の分布'!E63-'リスク定義'!$V$17))</f>
        <v>2.923549791623709</v>
      </c>
      <c r="F64" s="3">
        <f>'目標の分布'!F63*E64</f>
        <v>0.06989359487236789</v>
      </c>
    </row>
    <row r="65" spans="2:6" ht="13.5">
      <c r="B65" s="26">
        <f>EXP('リスク定義'!$T$6*('目標の分布'!B64^2-'リスク定義'!$V$6^2)+'リスク定義'!$U$6*('目標の分布'!B64-'リスク定義'!$V$6))</f>
        <v>10.822001090635302</v>
      </c>
      <c r="C65" s="3">
        <f>'目標の分布'!C64*B65</f>
        <v>0.2426914239342499</v>
      </c>
      <c r="E65" s="26">
        <f>EXP('リスク定義'!$T$17*('目標の分布'!E64^2-'リスク定義'!$V$17^2)+'リスク定義'!$U$17*('目標の分布'!E64-'リスク定義'!$V$17))</f>
        <v>2.95786108289639</v>
      </c>
      <c r="F65" s="3">
        <f>'目標の分布'!F64*E65</f>
        <v>0.06633223486079746</v>
      </c>
    </row>
    <row r="66" spans="2:6" ht="13.5">
      <c r="B66" s="26">
        <f>EXP('リスク定義'!$T$6*('目標の分布'!B65^2-'リスク定義'!$V$6^2)+'リスク定義'!$U$6*('目標の分布'!B65-'リスク定義'!$V$6))</f>
        <v>11.089479654300089</v>
      </c>
      <c r="C66" s="3">
        <f>'目標の分布'!C65*B66</f>
        <v>0.2317928283760717</v>
      </c>
      <c r="E66" s="26">
        <f>EXP('リスク定義'!$T$17*('目標の分布'!E65^2-'リスク定義'!$V$17^2)+'リスク定義'!$U$17*('目標の分布'!E65-'リスク定義'!$V$17))</f>
        <v>2.992575057479672</v>
      </c>
      <c r="F66" s="3">
        <f>'目標の分布'!F65*E66</f>
        <v>0.06255094542979066</v>
      </c>
    </row>
    <row r="67" spans="2:6" ht="13.5">
      <c r="B67" s="26">
        <f>EXP('リスク定義'!$T$6*('目標の分布'!B66^2-'リスク定義'!$V$6^2)+'リスク定義'!$U$6*('目標の分布'!B66-'リスク定義'!$V$6))</f>
        <v>11.36356926719884</v>
      </c>
      <c r="C67" s="3">
        <f>'目標の分布'!C66*B67</f>
        <v>0.21997207771399085</v>
      </c>
      <c r="E67" s="26">
        <f>EXP('リスク定義'!$T$17*('目標の分布'!E66^2-'リスク定義'!$V$17^2)+'リスク定義'!$U$17*('目標の分布'!E66-'リスク定義'!$V$17))</f>
        <v>3.0276964413352614</v>
      </c>
      <c r="F67" s="3">
        <f>'目標の分布'!F66*E67</f>
        <v>0.058609109622820746</v>
      </c>
    </row>
    <row r="68" spans="2:6" ht="13.5">
      <c r="B68" s="26">
        <f>EXP('リスク定義'!$T$6*('目標の分布'!B67^2-'リスク定義'!$V$6^2)+'リスク定義'!$U$6*('目標の分布'!B67-'リスク定義'!$V$6))</f>
        <v>11.644433329236856</v>
      </c>
      <c r="C68" s="3">
        <f>'目標の分布'!C67*B68</f>
        <v>0.207423097716114</v>
      </c>
      <c r="E68" s="26">
        <f>EXP('リスク定義'!$T$17*('目標の分布'!E67^2-'リスク定義'!$V$17^2)+'リスク定義'!$U$17*('目標の分布'!E67-'リスク定義'!$V$17))</f>
        <v>3.063230015889576</v>
      </c>
      <c r="F68" s="3">
        <f>'目標の分布'!F67*E68</f>
        <v>0.05456552851889087</v>
      </c>
    </row>
    <row r="69" spans="2:6" ht="13.5">
      <c r="B69" s="26">
        <f>EXP('リスク定義'!$T$6*('目標の分布'!B68^2-'リスク定義'!$V$6^2)+'リスク定義'!$U$6*('目標の分布'!B68-'リスク定義'!$V$6))</f>
        <v>11.932239278941472</v>
      </c>
      <c r="C69" s="3">
        <f>'目標の分布'!C68*B69</f>
        <v>0.1943428967030062</v>
      </c>
      <c r="E69" s="26">
        <f>EXP('リスク定義'!$T$17*('目標の分布'!E68^2-'リスク定義'!$V$17^2)+'リスク定義'!$U$17*('目標の分布'!E68-'リスク定義'!$V$17))</f>
        <v>3.0991806186846915</v>
      </c>
      <c r="F69" s="3">
        <f>'目標の分布'!F68*E69</f>
        <v>0.05047700810894511</v>
      </c>
    </row>
    <row r="70" spans="2:6" ht="13.5">
      <c r="B70" s="26">
        <f>EXP('リスク定義'!$T$6*('目標の分布'!B69^2-'リスク定義'!$V$6^2)+'リスク定義'!$U$6*('目標の分布'!B69-'リスク定義'!$V$6))</f>
        <v>12.227158693281362</v>
      </c>
      <c r="C70" s="3">
        <f>'目標の分布'!C69*B70</f>
        <v>0.18092651762257814</v>
      </c>
      <c r="E70" s="26">
        <f>EXP('リスク定義'!$T$17*('目標の分布'!E69^2-'リスク定義'!$V$17^2)+'リスク定義'!$U$17*('目標の分布'!E69-'リスク定義'!$V$17))</f>
        <v>3.1355531440369204</v>
      </c>
      <c r="F70" s="3">
        <f>'目標の分布'!F69*E70</f>
        <v>0.0463971005367626</v>
      </c>
    </row>
    <row r="71" spans="2:6" ht="13.5">
      <c r="B71" s="26">
        <f>EXP('リスク定義'!$T$6*('目標の分布'!B70^2-'リスク定義'!$V$6^2)+'リスク定義'!$U$6*('目標の分布'!B70-'リスク定義'!$V$6))</f>
        <v>12.52936738995304</v>
      </c>
      <c r="C71" s="3">
        <f>'目標の分布'!C70*B71</f>
        <v>0.16736235311642272</v>
      </c>
      <c r="E71" s="26">
        <f>EXP('リスク定義'!$T$17*('目標の分布'!E70^2-'リスク定義'!$V$17^2)+'リスク定義'!$U$17*('目標の分布'!E70-'リスク定義'!$V$17))</f>
        <v>3.172352543703129</v>
      </c>
      <c r="F71" s="3">
        <f>'目標の分布'!F70*E71</f>
        <v>0.042375035395223956</v>
      </c>
    </row>
    <row r="72" spans="2:6" ht="13.5">
      <c r="B72" s="26">
        <f>EXP('リスク定義'!$T$6*('目標の分布'!B71^2-'リスク定義'!$V$6^2)+'リスク定義'!$U$6*('目標の分布'!B71-'リスク定義'!$V$6))</f>
        <v>12.839045532195428</v>
      </c>
      <c r="C72" s="3">
        <f>'目標の分布'!C71*B72</f>
        <v>0.15382797365058287</v>
      </c>
      <c r="E72" s="26">
        <f>EXP('リスク定義'!$T$17*('目標の分布'!E71^2-'リスク定義'!$V$17^2)+'リスク定義'!$U$17*('目標の分布'!E71-'リスク定義'!$V$17))</f>
        <v>3.209583827554865</v>
      </c>
      <c r="F72" s="3">
        <f>'目標の分布'!F71*E72</f>
        <v>0.038454866073679726</v>
      </c>
    </row>
    <row r="73" spans="2:6" ht="13.5">
      <c r="B73" s="26">
        <f>EXP('リスク定義'!$T$6*('目標の分布'!B72^2-'リスク定義'!$V$6^2)+'リスク定義'!$U$6*('目標の分布'!B72-'リスク定義'!$V$6))</f>
        <v>13.156377736195124</v>
      </c>
      <c r="C73" s="3">
        <f>'目標の分布'!C72*B73</f>
        <v>0.14048658687475343</v>
      </c>
      <c r="E73" s="26">
        <f>EXP('リスク定義'!$T$17*('目標の分布'!E72^2-'リスク定義'!$V$17^2)+'リスク定義'!$U$17*('目標の分布'!E72-'リスク定義'!$V$17))</f>
        <v>3.247252064260407</v>
      </c>
      <c r="F73" s="3">
        <f>'目標の分布'!F72*E73</f>
        <v>0.0346748450354144</v>
      </c>
    </row>
    <row r="74" spans="2:6" ht="13.5">
      <c r="B74" s="26">
        <f>EXP('リスク定義'!$T$6*('目標の分布'!B73^2-'リスク定義'!$V$6^2)+'リスク定義'!$U$6*('目標の分布'!B73-'リスク定義'!$V$6))</f>
        <v>13.48155318114625</v>
      </c>
      <c r="C74" s="3">
        <f>'目標の分布'!C73*B74</f>
        <v>0.12748421087474301</v>
      </c>
      <c r="E74" s="26">
        <f>EXP('リスク定義'!$T$17*('目標の分布'!E73^2-'リスク定義'!$V$17^2)+'リスク定義'!$U$17*('目標の分布'!E73-'リスク定義'!$V$17))</f>
        <v>3.2853623819748092</v>
      </c>
      <c r="F74" s="3">
        <f>'目標の分布'!F73*E74</f>
        <v>0.031067031007180588</v>
      </c>
    </row>
    <row r="75" spans="2:6" ht="13.5">
      <c r="B75" s="26">
        <f>EXP('リスク定義'!$T$6*('目標の分布'!B74^2-'リスク定義'!$V$6^2)+'リスク定義'!$U$6*('目標の分布'!B74-'リスク定義'!$V$6))</f>
        <v>13.814765722030566</v>
      </c>
      <c r="C75" s="3">
        <f>'目標の分布'!C74*B75</f>
        <v>0.11494760710090449</v>
      </c>
      <c r="E75" s="26">
        <f>EXP('リスク定義'!$T$17*('目標の分布'!E74^2-'リスク定義'!$V$17^2)+'リスク定義'!$U$17*('目標の分布'!E74-'リスク定義'!$V$17))</f>
        <v>3.3239199690380477</v>
      </c>
      <c r="F75" s="3">
        <f>'目標の分布'!F74*E75</f>
        <v>0.02765712096199568</v>
      </c>
    </row>
    <row r="76" spans="2:6" ht="13.5">
      <c r="B76" s="26">
        <f>EXP('リスク定義'!$T$6*('目標の分布'!B75^2-'リスク定義'!$V$6^2)+'リスク定義'!$U$6*('目標の分布'!B75-'リスク定義'!$V$6))</f>
        <v>14.156214005185138</v>
      </c>
      <c r="C76" s="3">
        <f>'目標の分布'!C75*B76</f>
        <v>0.10298298261641792</v>
      </c>
      <c r="E76" s="26">
        <f>EXP('リスク定義'!$T$17*('目標の分布'!E75^2-'リスク定義'!$V$17^2)+'リスク定義'!$U$17*('目標の分布'!E75-'リスク定義'!$V$17))</f>
        <v>3.3629300746813673</v>
      </c>
      <c r="F76" s="3">
        <f>'目標の分布'!F75*E76</f>
        <v>0.024464490950355355</v>
      </c>
    </row>
    <row r="77" spans="2:6" ht="13.5">
      <c r="B77" s="26">
        <f>EXP('リスク定義'!$T$6*('目標の分布'!B76^2-'リスク定義'!$V$6^2)+'リスク定義'!$U$6*('目標の分布'!B76-'リスク定義'!$V$6))</f>
        <v>14.506101586726304</v>
      </c>
      <c r="C77" s="3">
        <f>'目標の分布'!C76*B77</f>
        <v>0.09167543782462438</v>
      </c>
      <c r="E77" s="26">
        <f>EXP('リスク定義'!$T$17*('目標の分布'!E76^2-'リスク定義'!$V$17^2)+'リスク定義'!$U$17*('目標の分布'!E76-'リスク定義'!$V$17))</f>
        <v>3.4023980097419035</v>
      </c>
      <c r="F77" s="3">
        <f>'目標の分布'!F76*E77</f>
        <v>0.021502422641389483</v>
      </c>
    </row>
    <row r="78" spans="2:6" ht="13.5">
      <c r="B78" s="26">
        <f>EXP('リスク定義'!$T$6*('目標の分布'!B77^2-'リスク定義'!$V$6^2)+'リスク定義'!$U$6*('目標の分布'!B77-'リスク定義'!$V$6))</f>
        <v>14.864637053900731</v>
      </c>
      <c r="C78" s="3">
        <f>'目標の分布'!C77*B78</f>
        <v>0.08108910658864671</v>
      </c>
      <c r="E78" s="26">
        <f>EXP('リスク定義'!$T$17*('目標の分布'!E77^2-'リスク定義'!$V$17^2)+'リスク定義'!$U$17*('目標の分布'!E77-'リスク定義'!$V$17))</f>
        <v>3.442329147385709</v>
      </c>
      <c r="F78" s="3">
        <f>'目標の分布'!F77*E78</f>
        <v>0.018778487098836335</v>
      </c>
    </row>
    <row r="79" spans="2:6" ht="13.5">
      <c r="B79" s="26">
        <f>EXP('リスク定義'!$T$6*('目標の分布'!B78^2-'リスク定義'!$V$6^2)+'リスク定義'!$U$6*('目標の分布'!B78-'リスク定義'!$V$6))</f>
        <v>15.232034149435705</v>
      </c>
      <c r="C79" s="3">
        <f>'目標の分布'!C78*B79</f>
        <v>0.07126791183316428</v>
      </c>
      <c r="E79" s="26">
        <f>EXP('リスク定義'!$T$17*('目標の分布'!E78^2-'リスク定義'!$V$17^2)+'リスク定義'!$U$17*('目標の分布'!E78-'リスク定義'!$V$17))</f>
        <v>3.482728923839248</v>
      </c>
      <c r="F79" s="3">
        <f>'目標の分布'!F78*E79</f>
        <v>0.01629505392700211</v>
      </c>
    </row>
    <row r="80" spans="2:6" ht="13.5">
      <c r="B80" s="26">
        <f>EXP('リスク定義'!$T$6*('目標の分布'!B79^2-'リスク定義'!$V$6^2)+'リスク定義'!$U$6*('目標の分布'!B79-'リスク定義'!$V$6))</f>
        <v>15.608511898962982</v>
      </c>
      <c r="C80" s="3">
        <f>'目標の分布'!C79*B80</f>
        <v>0.06223684205894499</v>
      </c>
      <c r="E80" s="26">
        <f>EXP('リスク定義'!$T$17*('目標の分布'!E79^2-'リスク定義'!$V$17^2)+'リスク定義'!$U$17*('目標の分布'!E79-'リスク定義'!$V$17))</f>
        <v>3.5236028391294925</v>
      </c>
      <c r="F80" s="3">
        <f>'目標の分布'!F79*E80</f>
        <v>0.014049892443104865</v>
      </c>
    </row>
    <row r="81" spans="2:6" ht="13.5">
      <c r="B81" s="26">
        <f>EXP('リスク定義'!$T$6*('目標の分布'!B80^2-'リスク定義'!$V$6^2)+'リスク定義'!$U$6*('目標の分布'!B80-'リスク定義'!$V$6))</f>
        <v>15.994294741591974</v>
      </c>
      <c r="C81" s="3">
        <f>'目標の分布'!C80*B81</f>
        <v>0.05400364300113094</v>
      </c>
      <c r="E81" s="26">
        <f>EXP('リスク定義'!$T$17*('目標の分布'!E80^2-'リスク定義'!$V$17^2)+'リスク定義'!$U$17*('目標の分布'!E80-'リスク定義'!$V$17))</f>
        <v>3.5649564578326887</v>
      </c>
      <c r="F81" s="3">
        <f>'目標の分布'!F80*E81</f>
        <v>0.01203683181870703</v>
      </c>
    </row>
    <row r="82" spans="2:6" ht="13.5">
      <c r="B82" s="26">
        <f>EXP('リスク定義'!$T$6*('目標の分布'!B81^2-'リスク定義'!$V$6^2)+'リスク定義'!$U$6*('目標の分布'!B81-'リスク定義'!$V$6))</f>
        <v>16.389612663710313</v>
      </c>
      <c r="C82" s="3">
        <f>'目標の分布'!C81*B82</f>
        <v>0.04656081380003374</v>
      </c>
      <c r="E82" s="26">
        <f>EXP('リスク定義'!$T$17*('目標の分布'!E81^2-'リスク定義'!$V$17^2)+'リスク定義'!$U$17*('目標の分布'!E81-'リスク定義'!$V$17))</f>
        <v>3.6067954098319253</v>
      </c>
      <c r="F82" s="3">
        <f>'目標の分布'!F81*E82</f>
        <v>0.010246448951404512</v>
      </c>
    </row>
    <row r="83" spans="2:6" ht="13.5">
      <c r="B83" s="26">
        <f>EXP('リスク定義'!$T$6*('目標の分布'!B82^2-'リスク定義'!$V$6^2)+'リスク定義'!$U$6*('目標の分布'!B82-'リスク定義'!$V$6))</f>
        <v>16.794701336091332</v>
      </c>
      <c r="C83" s="3">
        <f>'目標の分布'!C82*B83</f>
        <v>0.03988779804199477</v>
      </c>
      <c r="E83" s="26">
        <f>EXP('リスク定義'!$T$17*('目標の分布'!E82^2-'リスク定義'!$V$17^2)+'リスク定義'!$U$17*('目標の分布'!E82-'リスク定義'!$V$17))</f>
        <v>3.64912539108358</v>
      </c>
      <c r="F83" s="3">
        <f>'目標の分布'!F82*E83</f>
        <v>0.008666755884289664</v>
      </c>
    </row>
    <row r="84" spans="2:6" ht="13.5">
      <c r="B84" s="26">
        <f>EXP('リスク定義'!$T$6*('目標の分布'!B83^2-'リスク定義'!$V$6^2)+'リスク定義'!$U$6*('目標の分布'!B83-'リスク定義'!$V$6))</f>
        <v>17.20980225439046</v>
      </c>
      <c r="C84" s="3">
        <f>'目標の分布'!C83*B84</f>
        <v>0.03395326609351041</v>
      </c>
      <c r="E84" s="26">
        <f>EXP('リスク定義'!$T$17*('目標の分布'!E83^2-'リスク定義'!$V$17^2)+'リスク定義'!$U$17*('目標の分布'!E83-'リスク定義'!$V$17))</f>
        <v>3.691952164392772</v>
      </c>
      <c r="F84" s="3">
        <f>'目標の分布'!F83*E84</f>
        <v>0.00728386255630334</v>
      </c>
    </row>
    <row r="85" spans="2:6" ht="13.5">
      <c r="B85" s="26">
        <f>EXP('リスク定義'!$T$6*('目標の分布'!B84^2-'リスク定義'!$V$6^2)+'リスク定義'!$U$6*('目標の分布'!B84-'リスク定義'!$V$6))</f>
        <v>17.63516288311399</v>
      </c>
      <c r="C85" s="3">
        <f>'目標の分布'!C84*B85</f>
        <v>0.028717395316484668</v>
      </c>
      <c r="E85" s="26">
        <f>EXP('リスク定義'!$T$17*('目標の分布'!E84^2-'リスク定義'!$V$17^2)+'リスク定義'!$U$17*('目標の分布'!E84-'リスク定義'!$V$17))</f>
        <v>3.735281560197907</v>
      </c>
      <c r="F85" s="3">
        <f>'目標の分布'!F84*E85</f>
        <v>0.006082595204453126</v>
      </c>
    </row>
    <row r="86" spans="2:6" ht="13.5">
      <c r="B86" s="26">
        <f>EXP('リスク定義'!$T$6*('目標の分布'!B85^2-'リスク定義'!$V$6^2)+'リスク定義'!$U$6*('目標の分布'!B85-'リスク定義'!$V$6))</f>
        <v>18.071036803146374</v>
      </c>
      <c r="C86" s="3">
        <f>'目標の分布'!C85*B86</f>
        <v>0.02413406792585564</v>
      </c>
      <c r="E86" s="26">
        <f>EXP('リスク定義'!$T$17*('目標の分布'!E85^2-'リスク定義'!$V$17^2)+'リスク定義'!$U$17*('目標の分布'!E85-'リスク定義'!$V$17))</f>
        <v>3.7791194773644357</v>
      </c>
      <c r="F86" s="3">
        <f>'目標の分布'!F85*E86</f>
        <v>0.005047055526485201</v>
      </c>
    </row>
    <row r="87" spans="2:6" ht="13.5">
      <c r="B87" s="26">
        <f>EXP('リスク定義'!$T$6*('目標の分布'!B86^2-'リスク定義'!$V$6^2)+'リスク定義'!$U$6*('目標の分布'!B86-'リスク定義'!$V$6))</f>
        <v>18.517683862923683</v>
      </c>
      <c r="C87" s="3">
        <f>'目標の分布'!C86*B87</f>
        <v>0.02015292131493119</v>
      </c>
      <c r="E87" s="26">
        <f>EXP('リスク定義'!$T$17*('目標の分布'!E86^2-'リスク定義'!$V$17^2)+'リスク定義'!$U$17*('目標の分布'!E86-'リスク定義'!$V$17))</f>
        <v>3.8234718839879256</v>
      </c>
      <c r="F87" s="3">
        <f>'目標の分布'!F86*E87</f>
        <v>0.0041611104605873</v>
      </c>
    </row>
    <row r="88" spans="2:6" ht="13.5">
      <c r="B88" s="26">
        <f>EXP('リスク定義'!$T$6*('目標の分布'!B87^2-'リスク定義'!$V$6^2)+'リスク定義'!$U$6*('目標の分布'!B87-'リスク定義'!$V$6))</f>
        <v>18.975370333343612</v>
      </c>
      <c r="C88" s="3">
        <f>'目標の分布'!C87*B88</f>
        <v>0.016721201558916685</v>
      </c>
      <c r="E88" s="26">
        <f>EXP('リスク定義'!$T$17*('目標の分布'!E87^2-'リスク定義'!$V$17^2)+'リスク定義'!$U$17*('目標の分布'!E87-'リスク定義'!$V$17))</f>
        <v>3.868344818206553</v>
      </c>
      <c r="F88" s="3">
        <f>'目標の分布'!F87*E88</f>
        <v>0.0034088069043353934</v>
      </c>
    </row>
    <row r="89" spans="2:6" ht="13.5">
      <c r="B89" s="26">
        <f>EXP('リスク定義'!$T$6*('目標の分布'!B88^2-'リスク定義'!$V$6^2)+'リスク定義'!$U$6*('目標の分布'!B88-'リスク定義'!$V$6))</f>
        <v>19.444369066504173</v>
      </c>
      <c r="C89" s="3">
        <f>'目標の分布'!C88*B89</f>
        <v>0.013785386554763602</v>
      </c>
      <c r="E89" s="26">
        <f>EXP('リスク定義'!$T$17*('目標の分布'!E88^2-'リスク定義'!$V$17^2)+'リスク定義'!$U$17*('目標の分布'!E88-'リスク定義'!$V$17))</f>
        <v>3.9137443890231447</v>
      </c>
      <c r="F89" s="3">
        <f>'目標の分布'!F88*E89</f>
        <v>0.002774709690743442</v>
      </c>
    </row>
    <row r="90" spans="2:6" ht="13.5">
      <c r="B90" s="26">
        <f>EXP('リスク定義'!$T$6*('目標の分布'!B89^2-'リスク定義'!$V$6^2)+'リスク定義'!$U$6*('目標の分布'!B89-'リスク定義'!$V$6))</f>
        <v>19.924959658365896</v>
      </c>
      <c r="C90" s="3">
        <f>'目標の分布'!C89*B90</f>
        <v>0.011292560061206708</v>
      </c>
      <c r="E90" s="26">
        <f>EXP('リスク定義'!$T$17*('目標の分布'!E89^2-'リスク定義'!$V$17^2)+'リスク定義'!$U$17*('目標の分布'!E89-'リスク定義'!$V$17))</f>
        <v>3.959676777136846</v>
      </c>
      <c r="F90" s="3">
        <f>'目標の分布'!F89*E90</f>
        <v>0.0022441645351090485</v>
      </c>
    </row>
    <row r="91" spans="2:6" ht="13.5">
      <c r="B91" s="26">
        <f>EXP('リスク定義'!$T$6*('目標の分布'!B90^2-'リスク定義'!$V$6^2)+'リスク定義'!$U$6*('目標の分布'!B90-'リスク定義'!$V$6))</f>
        <v>20.417428615434318</v>
      </c>
      <c r="C91" s="3">
        <f>'目標の分布'!C90*B91</f>
        <v>0.009191531145693509</v>
      </c>
      <c r="E91" s="26">
        <f>EXP('リスク定義'!$T$17*('目標の分布'!E90^2-'リスク定義'!$V$17^2)+'リスク定義'!$U$17*('目標の分布'!E90-'リスク定義'!$V$17))</f>
        <v>4.006148235784574</v>
      </c>
      <c r="F91" s="3">
        <f>'目標の分布'!F90*E91</f>
        <v>0.0018034903893648666</v>
      </c>
    </row>
    <row r="92" spans="2:6" ht="13.5">
      <c r="B92" s="26">
        <f>EXP('リスク定義'!$T$6*('目標の分布'!B91^2-'リスク定義'!$V$6^2)+'リスク定義'!$U$6*('目標の分布'!B91-'リスク定義'!$V$6))</f>
        <v>20.922069525562343</v>
      </c>
      <c r="C92" s="3">
        <f>'目標の分布'!C91*B92</f>
        <v>0.0074337047954958465</v>
      </c>
      <c r="E92" s="26">
        <f>EXP('リスク定義'!$T$17*('目標の分布'!E91^2-'リスク定義'!$V$17^2)+'リスク定義'!$U$17*('目標の分布'!E91-'リスク定義'!$V$17))</f>
        <v>4.05316509159232</v>
      </c>
      <c r="F92" s="3">
        <f>'目標の分布'!F91*E92</f>
        <v>0.0014401076691525983</v>
      </c>
    </row>
    <row r="93" spans="2:6" ht="13.5">
      <c r="B93" s="26">
        <f>EXP('リスク定義'!$T$6*('目標の分布'!B92^2-'リスク定義'!$V$6^2)+'リスク定義'!$U$6*('目標の分布'!B92-'リスク定義'!$V$6))</f>
        <v>21.439183232974084</v>
      </c>
      <c r="C93" s="3">
        <f>'目標の分布'!C92*B93</f>
        <v>0.005973718467644502</v>
      </c>
      <c r="E93" s="26">
        <f>EXP('リスク定義'!$T$17*('目標の分布'!E92^2-'リスク定義'!$V$17^2)+'リスク定義'!$U$17*('目標の分布'!E92-'リスク定義'!$V$17))</f>
        <v>4.100733745436471</v>
      </c>
      <c r="F93" s="3">
        <f>'目標の分布'!F92*E93</f>
        <v>0.0011426101750149852</v>
      </c>
    </row>
    <row r="94" spans="2:6" ht="13.5">
      <c r="B94" s="26">
        <f>EXP('リスク定義'!$T$6*('目標の分布'!B93^2-'リスク定義'!$V$6^2)+'リスク定義'!$U$6*('目標の分布'!B93-'リスク定義'!$V$6))</f>
        <v>21.969078017614642</v>
      </c>
      <c r="C94" s="3">
        <f>'目標の分布'!C93*B94</f>
        <v>0.004769866065795669</v>
      </c>
      <c r="E94" s="26">
        <f>EXP('リスク定義'!$T$17*('目標の分布'!E93^2-'リスク定義'!$V$17^2)+'リスク定義'!$U$17*('目標の分布'!E93-'リスク定義'!$V$17))</f>
        <v>4.148860673315211</v>
      </c>
      <c r="F94" s="3">
        <f>'目標の分布'!F93*E94</f>
        <v>0.0009007892694219262</v>
      </c>
    </row>
    <row r="95" spans="2:6" ht="13.5">
      <c r="B95" s="26">
        <f>EXP('リスク定義'!$T$6*('目標の分布'!B94^2-'リスク定義'!$V$6^2)+'リスク定義'!$U$6*('目標の分布'!B94-'リスク定義'!$V$6))</f>
        <v>22.51206977893282</v>
      </c>
      <c r="C95" s="3">
        <f>'目標の分布'!C94*B95</f>
        <v>0.003784335316019894</v>
      </c>
      <c r="E95" s="26">
        <f>EXP('リスク定義'!$T$17*('目標の分布'!E94^2-'リスク定義'!$V$17^2)+'リスク定義'!$U$17*('目標の分布'!E94-'リスク定義'!$V$17))</f>
        <v>4.1975524272301765</v>
      </c>
      <c r="F95" s="3">
        <f>'目標の分布'!F94*E95</f>
        <v>0.0007056190766642697</v>
      </c>
    </row>
    <row r="96" spans="2:6" ht="13.5">
      <c r="B96" s="26">
        <f>EXP('リスク定義'!$T$6*('目標の分布'!B95^2-'リスク定義'!$V$6^2)+'リスク定義'!$U$6*('目標の分布'!B95-'リスク定義'!$V$6))</f>
        <v>23.06848222420609</v>
      </c>
      <c r="C96" s="3">
        <f>'目標の分布'!C95*B96</f>
        <v>0.0029832869558917502</v>
      </c>
      <c r="E96" s="26">
        <f>EXP('リスク定義'!$T$17*('目標の分布'!E95^2-'リスク定義'!$V$17^2)+'リスク定義'!$U$17*('目標の分布'!E95-'リスク定義'!$V$17))</f>
        <v>4.246815636078435</v>
      </c>
      <c r="F96" s="3">
        <f>'目標の分布'!F95*E96</f>
        <v>0.0005492112384357764</v>
      </c>
    </row>
    <row r="97" spans="2:6" ht="13.5">
      <c r="B97" s="26">
        <f>EXP('リスク定義'!$T$6*('目標の分布'!B96^2-'リスク定義'!$V$6^2)+'リスク定義'!$U$6*('目標の分布'!B96-'リスク定義'!$V$6))</f>
        <v>23.638647061520402</v>
      </c>
      <c r="C97" s="3">
        <f>'目標の分布'!C96*B97</f>
        <v>0.0023368048209464515</v>
      </c>
      <c r="E97" s="26">
        <f>EXP('リスク定義'!$T$17*('目標の分布'!E96^2-'リスク定義'!$V$17^2)+'リスク定義'!$U$17*('目標の分布'!E96-'リスク定義'!$V$17))</f>
        <v>4.296657006554952</v>
      </c>
      <c r="F97" s="3">
        <f>'目標の分布'!F96*E97</f>
        <v>0.00042474718543495076</v>
      </c>
    </row>
    <row r="98" spans="2:6" ht="13.5">
      <c r="B98" s="26">
        <f>EXP('リスク定義'!$T$6*('目標の分布'!B97^2-'リスク定義'!$V$6^2)+'リスク定義'!$U$6*('目標の分布'!B97-'リスク定義'!$V$6))</f>
        <v>24.222904197519554</v>
      </c>
      <c r="C98" s="3">
        <f>'目標の分布'!C97*B98</f>
        <v>0.0018187451264637471</v>
      </c>
      <c r="E98" s="26">
        <f>EXP('リスク定義'!$T$17*('目標の分布'!E97^2-'リスク定義'!$V$17^2)+'リスク定義'!$U$17*('目標の分布'!E97-'リスク定義'!$V$17))</f>
        <v>4.347083324065636</v>
      </c>
      <c r="F98" s="3">
        <f>'目標の分布'!F97*E98</f>
        <v>0.0003263950740797549</v>
      </c>
    </row>
    <row r="99" spans="2:6" ht="13.5">
      <c r="B99" s="26">
        <f>EXP('リスク定義'!$T$6*('目標の分布'!B98^2-'リスク定義'!$V$6^2)+'リスク定義'!$U$6*('目標の分布'!B98-'リスク定義'!$V$6))</f>
        <v>24.82160194004233</v>
      </c>
      <c r="C99" s="3">
        <f>'目標の分布'!C98*B99</f>
        <v>0.0014065113364103202</v>
      </c>
      <c r="E99" s="26">
        <f>EXP('リスク定義'!$T$17*('目標の分布'!E98^2-'リスク定義'!$V$17^2)+'リスク定義'!$U$17*('目標の分布'!E98-'リスク定義'!$V$17))</f>
        <v>4.398101453651105</v>
      </c>
      <c r="F99" s="3">
        <f>'目標の分布'!F98*E99</f>
        <v>0.0002492175794368749</v>
      </c>
    </row>
    <row r="100" spans="2:6" ht="13.5">
      <c r="B100" s="26">
        <f>EXP('リスク定義'!$T$6*('目標の分布'!B99^2-'リスク定義'!$V$6^2)+'リスク定義'!$U$6*('目標の分布'!B99-'リスク定義'!$V$6))</f>
        <v>25.43509720576789</v>
      </c>
      <c r="C100" s="3">
        <f>'目標の分布'!C99*B100</f>
        <v>0.0010807783157870488</v>
      </c>
      <c r="E100" s="26">
        <f>EXP('リスク定義'!$T$17*('目標の分布'!E99^2-'リスク定義'!$V$17^2)+'リスク定義'!$U$17*('目標の分布'!E99-'リスク定義'!$V$17))</f>
        <v>4.449718340921294</v>
      </c>
      <c r="F100" s="3">
        <f>'目標の分布'!F99*E100</f>
        <v>0.00018907571122382381</v>
      </c>
    </row>
    <row r="101" spans="2:6" ht="13.5">
      <c r="B101" s="26">
        <f>EXP('リスク定義'!$T$6*('目標の分布'!B100^2-'リスク定義'!$V$6^2)+'リスク定義'!$U$6*('目標の分布'!B100-'リスク定義'!$V$6))</f>
        <v>26.063755732993535</v>
      </c>
      <c r="C101" s="3">
        <f>'目標の分布'!C100*B101</f>
        <v>0.0008251862817802637</v>
      </c>
      <c r="E101" s="26">
        <f>EXP('リスク定義'!$T$17*('目標の分布'!E100^2-'リスク定義'!$V$17^2)+'リスク定義'!$U$17*('目標の分布'!E100-'リスク定義'!$V$17))</f>
        <v>4.501941013001027</v>
      </c>
      <c r="F101" s="3">
        <f>'目標の分布'!F100*E101</f>
        <v>0.00014253279547926897</v>
      </c>
    </row>
    <row r="102" spans="2:6" ht="13.5">
      <c r="B102" s="26">
        <f>EXP('リスク定義'!$T$6*('目標の分布'!B101^2-'リスク定義'!$V$6^2)+'リスク定義'!$U$6*('目標の分布'!B101-'リスク定義'!$V$6))</f>
        <v>26.707952299671362</v>
      </c>
      <c r="C102" s="3">
        <f>'目標の分布'!C101*B102</f>
        <v>0.0006260216706170804</v>
      </c>
      <c r="E102" s="26">
        <f>EXP('リスク定義'!$T$17*('目標の分布'!E101^2-'リスク定義'!$V$17^2)+'リスク定義'!$U$17*('目標の分布'!E101-'リスク定義'!$V$17))</f>
        <v>4.554776579486699</v>
      </c>
      <c r="F102" s="3">
        <f>'目標の分布'!F101*E102</f>
        <v>0.00010676179182830501</v>
      </c>
    </row>
    <row r="103" spans="2:6" ht="13.5">
      <c r="B103" s="26">
        <f>EXP('リスク定義'!$T$6*('目標の分布'!B102^2-'リスク定義'!$V$6^2)+'リスク定義'!$U$6*('目標の分布'!B102-'リスク定義'!$V$6))</f>
        <v>27.3680709468341</v>
      </c>
      <c r="C103" s="3">
        <f>'目標の分布'!C102*B103</f>
        <v>0.00047189863971342937</v>
      </c>
      <c r="E103" s="26">
        <f>EXP('リスク定義'!$T$17*('目標の分布'!E102^2-'リスク定義'!$V$17^2)+'リスク定義'!$U$17*('目標の分布'!E102-'リスク定義'!$V$17))</f>
        <v>4.6082322334141645</v>
      </c>
      <c r="F103" s="3">
        <f>'目標の分布'!F102*E103</f>
        <v>7.945823169839742E-05</v>
      </c>
    </row>
    <row r="104" spans="2:6" ht="13.5">
      <c r="B104" s="26">
        <f>EXP('リスク定義'!$T$6*('目標の分布'!B103^2-'リスク定義'!$V$6^2)+'リスク定義'!$U$6*('目標の分布'!B103-'リスク定義'!$V$6))</f>
        <v>28.04450520754303</v>
      </c>
      <c r="C104" s="3">
        <f>'目標の分布'!C103*B104</f>
        <v>0.0003534516993337174</v>
      </c>
      <c r="E104" s="26">
        <f>EXP('リスク定義'!$T$17*('目標の分布'!E103^2-'リスク定義'!$V$17^2)+'リスク定義'!$U$17*('目標の分布'!E103-'リスク定義'!$V$17))</f>
        <v>4.662315252238009</v>
      </c>
      <c r="F104" s="3">
        <f>'目標の分布'!F103*E104</f>
        <v>5.876028963740829E-05</v>
      </c>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F104"/>
  <sheetViews>
    <sheetView zoomScale="75" zoomScaleNormal="75" zoomScalePageLayoutView="0" workbookViewId="0" topLeftCell="A1">
      <selection activeCell="H35" sqref="H35"/>
    </sheetView>
  </sheetViews>
  <sheetFormatPr defaultColWidth="9.00390625" defaultRowHeight="13.5"/>
  <cols>
    <col min="1" max="1" width="4.50390625" style="0" bestFit="1" customWidth="1"/>
    <col min="2" max="2" width="11.00390625" style="0" bestFit="1" customWidth="1"/>
    <col min="5" max="5" width="11.00390625" style="0" bestFit="1" customWidth="1"/>
  </cols>
  <sheetData>
    <row r="1" spans="2:5" ht="13.5">
      <c r="B1" t="s">
        <v>5</v>
      </c>
      <c r="E1" t="s">
        <v>6</v>
      </c>
    </row>
    <row r="2" spans="2:6" ht="13.5">
      <c r="B2" s="4" t="s">
        <v>8</v>
      </c>
      <c r="C2" s="4"/>
      <c r="E2" s="4" t="s">
        <v>8</v>
      </c>
      <c r="F2" s="4"/>
    </row>
    <row r="3" spans="2:6" s="5" customFormat="1" ht="13.5">
      <c r="B3" s="24" t="s">
        <v>17</v>
      </c>
      <c r="C3" s="25" t="s">
        <v>18</v>
      </c>
      <c r="E3" s="24" t="s">
        <v>17</v>
      </c>
      <c r="F3" s="25" t="s">
        <v>18</v>
      </c>
    </row>
    <row r="4" spans="1:6" ht="13.5">
      <c r="A4">
        <v>1</v>
      </c>
      <c r="B4" s="20">
        <f>'１．現状・特定健診'!$C$9-4*'１．現状・特定健診'!$D$9</f>
        <v>65.80000000000001</v>
      </c>
      <c r="C4" s="21">
        <f>NORMDIST(B5,'１．現状・特定健診'!$C$9,'１．現状・特定健診'!$D$9,TRUE)-NORMDIST(B4,'１．現状・特定健診'!$C$9,'１．現状・特定健診'!$D$9,TRUE)</f>
        <v>1.2603242478950772E-05</v>
      </c>
      <c r="E4" s="20">
        <f>'１．現状・特定健診'!$F$9-4*'１．現状・特定健診'!$G$9</f>
        <v>59.7</v>
      </c>
      <c r="F4" s="21">
        <f>NORMDIST(E5,'１．現状・特定健診'!$F$9,'１．現状・特定健診'!$G$9,TRUE)-NORMDIST(E4,'１．現状・特定健診'!$F$9,'１．現状・特定健診'!$G$9,TRUE)</f>
        <v>1.2603242478950772E-05</v>
      </c>
    </row>
    <row r="5" spans="1:6" ht="13.5">
      <c r="A5">
        <f>A4+1</f>
        <v>2</v>
      </c>
      <c r="B5" s="20">
        <f>B4+8*'１．現状・特定健診'!$D$9/100</f>
        <v>67.19200000000001</v>
      </c>
      <c r="C5" s="21">
        <f>NORMDIST(B6,'１．現状・特定健診'!$C$9,'１．現状・特定健診'!$D$9,TRUE)-NORMDIST(B5,'１．現状・特定健診'!$C$9,'１．現状・特定健診'!$D$9,TRUE)</f>
        <v>1.7242670871184413E-05</v>
      </c>
      <c r="E5" s="20">
        <f>E4+8*'１．現状・特定健診'!$G$9/100</f>
        <v>61.116</v>
      </c>
      <c r="F5" s="21">
        <f>NORMDIST(E6,'１．現状・特定健診'!$F$9,'１．現状・特定健診'!$G$9,TRUE)-NORMDIST(E5,'１．現状・特定健診'!$F$9,'１．現状・特定健診'!$G$9,TRUE)</f>
        <v>1.7242670871184413E-05</v>
      </c>
    </row>
    <row r="6" spans="1:6" ht="13.5">
      <c r="A6">
        <f aca="true" t="shared" si="0" ref="A6:A69">A5+1</f>
        <v>3</v>
      </c>
      <c r="B6" s="20">
        <f>B5+8*'１．現状・特定健診'!$D$9/100</f>
        <v>68.584</v>
      </c>
      <c r="C6" s="21">
        <f>NORMDIST(B7,'１．現状・特定健診'!$C$9,'１．現状・特定健診'!$D$9,TRUE)-NORMDIST(B6,'１．現状・特定健診'!$C$9,'１．現状・特定健診'!$D$9,TRUE)</f>
        <v>2.343952331474247E-05</v>
      </c>
      <c r="E6" s="20">
        <f>E5+8*'１．現状・特定健診'!$G$9/100</f>
        <v>62.532</v>
      </c>
      <c r="F6" s="21">
        <f>NORMDIST(E7,'１．現状・特定健診'!$F$9,'１．現状・特定健診'!$G$9,TRUE)-NORMDIST(E6,'１．現状・特定健診'!$F$9,'１．現状・特定健診'!$G$9,TRUE)</f>
        <v>2.343952331474247E-05</v>
      </c>
    </row>
    <row r="7" spans="1:6" ht="13.5">
      <c r="A7">
        <f t="shared" si="0"/>
        <v>4</v>
      </c>
      <c r="B7" s="20">
        <f>B6+8*'１．現状・特定健診'!$D$9/100</f>
        <v>69.976</v>
      </c>
      <c r="C7" s="21">
        <f>NORMDIST(B8,'１．現状・特定健診'!$C$9,'１．現状・特定健診'!$D$9,TRUE)-NORMDIST(B7,'１．現状・特定健診'!$C$9,'１．現状・特定健診'!$D$9,TRUE)</f>
        <v>3.1660298317370134E-05</v>
      </c>
      <c r="E7" s="20">
        <f>E6+8*'１．現状・特定健診'!$G$9/100</f>
        <v>63.94799999999999</v>
      </c>
      <c r="F7" s="21">
        <f>NORMDIST(E8,'１．現状・特定健診'!$F$9,'１．現状・特定健診'!$G$9,TRUE)-NORMDIST(E7,'１．現状・特定健診'!$F$9,'１．現状・特定健診'!$G$9,TRUE)</f>
        <v>3.166029831737032E-05</v>
      </c>
    </row>
    <row r="8" spans="1:6" ht="13.5">
      <c r="A8">
        <f t="shared" si="0"/>
        <v>5</v>
      </c>
      <c r="B8" s="20">
        <f>B7+8*'１．現状・特定健診'!$D$9/100</f>
        <v>71.368</v>
      </c>
      <c r="C8" s="21">
        <f>NORMDIST(B9,'１．現状・特定健診'!$C$9,'１．現状・特定健診'!$D$9,TRUE)-NORMDIST(B8,'１．現状・特定健診'!$C$9,'１．現状・特定健診'!$D$9,TRUE)</f>
        <v>4.249161334216553E-05</v>
      </c>
      <c r="E8" s="20">
        <f>E7+8*'１．現状・特定健診'!$G$9/100</f>
        <v>65.36399999999999</v>
      </c>
      <c r="F8" s="21">
        <f>NORMDIST(E9,'１．現状・特定健診'!$F$9,'１．現状・特定健診'!$G$9,TRUE)-NORMDIST(E8,'１．現状・特定健診'!$F$9,'１．現状・特定健診'!$G$9,TRUE)</f>
        <v>4.249161334216534E-05</v>
      </c>
    </row>
    <row r="9" spans="1:6" ht="13.5">
      <c r="A9">
        <f t="shared" si="0"/>
        <v>6</v>
      </c>
      <c r="B9" s="20">
        <f>B8+8*'１．現状・特定健診'!$D$9/100</f>
        <v>72.75999999999999</v>
      </c>
      <c r="C9" s="21">
        <f>NORMDIST(B10,'１．現状・特定健診'!$C$9,'１．現状・特定健診'!$D$9,TRUE)-NORMDIST(B9,'１．現状・特定健診'!$C$9,'１．現状・特定健診'!$D$9,TRUE)</f>
        <v>5.66648091371832E-05</v>
      </c>
      <c r="E9" s="20">
        <f>E8+8*'１．現状・特定健診'!$G$9/100</f>
        <v>66.77999999999999</v>
      </c>
      <c r="F9" s="21">
        <f>NORMDIST(E10,'１．現状・特定健診'!$F$9,'１．現状・特定健診'!$G$9,TRUE)-NORMDIST(E9,'１．現状・特定健診'!$F$9,'１．現状・特定健診'!$G$9,TRUE)</f>
        <v>5.66648091371832E-05</v>
      </c>
    </row>
    <row r="10" spans="1:6" ht="13.5">
      <c r="A10">
        <f t="shared" si="0"/>
        <v>7</v>
      </c>
      <c r="B10" s="20">
        <f>B9+8*'１．現状・特定健診'!$D$9/100</f>
        <v>74.15199999999999</v>
      </c>
      <c r="C10" s="21">
        <f>NORMDIST(B11,'１．現状・特定健診'!$C$9,'１．現状・特定健診'!$D$9,TRUE)-NORMDIST(B10,'１．現状・特定健診'!$C$9,'１．現状・特定健診'!$D$9,TRUE)</f>
        <v>7.508369399602453E-05</v>
      </c>
      <c r="E10" s="20">
        <f>E9+8*'１．現状・特定健診'!$G$9/100</f>
        <v>68.19599999999998</v>
      </c>
      <c r="F10" s="21">
        <f>NORMDIST(E11,'１．現状・特定健診'!$F$9,'１．現状・特定健診'!$G$9,TRUE)-NORMDIST(E10,'１．現状・特定健診'!$F$9,'１．現状・特定健診'!$G$9,TRUE)</f>
        <v>7.508369399602513E-05</v>
      </c>
    </row>
    <row r="11" spans="1:6" ht="13.5">
      <c r="A11">
        <f t="shared" si="0"/>
        <v>8</v>
      </c>
      <c r="B11" s="20">
        <f>B10+8*'１．現状・特定健診'!$D$9/100</f>
        <v>75.54399999999998</v>
      </c>
      <c r="C11" s="21">
        <f>NORMDIST(B12,'１．現状・特定健診'!$C$9,'１．現状・特定健診'!$D$9,TRUE)-NORMDIST(B11,'１．現状・特定健診'!$C$9,'１．現状・特定健診'!$D$9,TRUE)</f>
        <v>9.885526929128812E-05</v>
      </c>
      <c r="E11" s="20">
        <f>E10+8*'１．現状・特定健診'!$G$9/100</f>
        <v>69.61199999999998</v>
      </c>
      <c r="F11" s="21">
        <f>NORMDIST(E12,'１．現状・特定健診'!$F$9,'１．現状・特定健診'!$G$9,TRUE)-NORMDIST(E11,'１．現状・特定健診'!$F$9,'１．現状・特定健診'!$G$9,TRUE)</f>
        <v>9.885526929128834E-05</v>
      </c>
    </row>
    <row r="12" spans="1:6" ht="13.5">
      <c r="A12">
        <f t="shared" si="0"/>
        <v>9</v>
      </c>
      <c r="B12" s="20">
        <f>B11+8*'１．現状・特定健診'!$D$9/100</f>
        <v>76.93599999999998</v>
      </c>
      <c r="C12" s="21">
        <f>NORMDIST(B13,'１．現状・特定健診'!$C$9,'１．現状・特定健診'!$D$9,TRUE)-NORMDIST(B12,'１．現状・特定健診'!$C$9,'１．現状・特定健診'!$D$9,TRUE)</f>
        <v>0.0001293230706249397</v>
      </c>
      <c r="E12" s="20">
        <f>E11+8*'１．現状・特定健診'!$G$9/100</f>
        <v>71.02799999999998</v>
      </c>
      <c r="F12" s="21">
        <f>NORMDIST(E13,'１．現状・特定健診'!$F$9,'１．現状・特定健診'!$G$9,TRUE)-NORMDIST(E12,'１．現状・特定健診'!$F$9,'１．現状・特定健診'!$G$9,TRUE)</f>
        <v>0.00012932307062494007</v>
      </c>
    </row>
    <row r="13" spans="1:6" ht="13.5">
      <c r="A13">
        <f t="shared" si="0"/>
        <v>10</v>
      </c>
      <c r="B13" s="20">
        <f>B12+8*'１．現状・特定健診'!$D$9/100</f>
        <v>78.32799999999997</v>
      </c>
      <c r="C13" s="21">
        <f>NORMDIST(B14,'１．現状・特定健診'!$C$9,'１．現状・特定健診'!$D$9,TRUE)-NORMDIST(B13,'１．現状・特定健診'!$C$9,'１．現状・特定健診'!$D$9,TRUE)</f>
        <v>0.0001681025047088737</v>
      </c>
      <c r="E13" s="20">
        <f>E12+8*'１．現状・特定健診'!$G$9/100</f>
        <v>72.44399999999997</v>
      </c>
      <c r="F13" s="21">
        <f>NORMDIST(E14,'１．現状・特定健診'!$F$9,'１．現状・特定健診'!$G$9,TRUE)-NORMDIST(E13,'１．現状・特定健診'!$F$9,'１．現状・特定健診'!$G$9,TRUE)</f>
        <v>0.0001681025047088725</v>
      </c>
    </row>
    <row r="14" spans="1:6" ht="13.5">
      <c r="A14">
        <f t="shared" si="0"/>
        <v>11</v>
      </c>
      <c r="B14" s="20">
        <f>B13+8*'１．現状・特定健診'!$D$9/100</f>
        <v>79.71999999999997</v>
      </c>
      <c r="C14" s="21">
        <f>NORMDIST(B15,'１．現状・特定健診'!$C$9,'１．現状・特定健診'!$D$9,TRUE)-NORMDIST(B14,'１．現状・特定健診'!$C$9,'１．現状・特定健診'!$D$9,TRUE)</f>
        <v>0.00021711726190648897</v>
      </c>
      <c r="E14" s="20">
        <f>E13+8*'１．現状・特定健診'!$G$9/100</f>
        <v>73.85999999999997</v>
      </c>
      <c r="F14" s="21">
        <f>NORMDIST(E15,'１．現状・特定健診'!$F$9,'１．現状・特定健診'!$G$9,TRUE)-NORMDIST(E14,'１．現状・特定健診'!$F$9,'１．現状・特定健診'!$G$9,TRUE)</f>
        <v>0.00021711726190649081</v>
      </c>
    </row>
    <row r="15" spans="1:6" ht="13.5">
      <c r="A15">
        <f t="shared" si="0"/>
        <v>12</v>
      </c>
      <c r="B15" s="20">
        <f>B14+8*'１．現状・特定健診'!$D$9/100</f>
        <v>81.11199999999997</v>
      </c>
      <c r="C15" s="21">
        <f>NORMDIST(B16,'１．現状・特定健診'!$C$9,'１．現状・特定健診'!$D$9,TRUE)-NORMDIST(B15,'１．現状・特定健診'!$C$9,'１．現状・特定健診'!$D$9,TRUE)</f>
        <v>0.0002786355432820637</v>
      </c>
      <c r="E15" s="20">
        <f>E14+8*'１．現状・特定健診'!$G$9/100</f>
        <v>75.27599999999997</v>
      </c>
      <c r="F15" s="21">
        <f>NORMDIST(E16,'１．現状・特定健診'!$F$9,'１．現状・特定健診'!$G$9,TRUE)-NORMDIST(E15,'１．現状・特定健診'!$F$9,'１．現状・特定健診'!$G$9,TRUE)</f>
        <v>0.0002786355432820638</v>
      </c>
    </row>
    <row r="16" spans="1:6" ht="13.5">
      <c r="A16">
        <f t="shared" si="0"/>
        <v>13</v>
      </c>
      <c r="B16" s="20">
        <f>B15+8*'１．現状・特定健診'!$D$9/100</f>
        <v>82.50399999999996</v>
      </c>
      <c r="C16" s="21">
        <f>NORMDIST(B17,'１．現状・特定健診'!$C$9,'１．現状・特定健診'!$D$9,TRUE)-NORMDIST(B16,'１．現状・特定健診'!$C$9,'１．現状・特定健診'!$D$9,TRUE)</f>
        <v>0.0003553044686336476</v>
      </c>
      <c r="E16" s="20">
        <f>E15+8*'１．現状・特定健診'!$G$9/100</f>
        <v>76.69199999999996</v>
      </c>
      <c r="F16" s="21">
        <f>NORMDIST(E17,'１．現状・特定健診'!$F$9,'１．現状・特定健診'!$G$9,TRUE)-NORMDIST(E16,'１．現状・特定健診'!$F$9,'１．現状・特定健診'!$G$9,TRUE)</f>
        <v>0.0003553044686336515</v>
      </c>
    </row>
    <row r="17" spans="1:6" ht="13.5">
      <c r="A17">
        <f t="shared" si="0"/>
        <v>14</v>
      </c>
      <c r="B17" s="20">
        <f>B16+8*'１．現状・特定健診'!$D$9/100</f>
        <v>83.89599999999996</v>
      </c>
      <c r="C17" s="21">
        <f>NORMDIST(B18,'１．現状・特定健診'!$C$9,'１．現状・特定健診'!$D$9,TRUE)-NORMDIST(B17,'１．現状・特定健診'!$C$9,'１．現状・特定健診'!$D$9,TRUE)</f>
        <v>0.00045018064315626295</v>
      </c>
      <c r="E17" s="20">
        <f>E16+8*'１．現状・特定健診'!$G$9/100</f>
        <v>78.10799999999996</v>
      </c>
      <c r="F17" s="21">
        <f>NORMDIST(E18,'１．現状・特定健診'!$F$9,'１．現状・特定健診'!$G$9,TRUE)-NORMDIST(E17,'１．現状・特定健診'!$F$9,'１．現状・特定健診'!$G$9,TRUE)</f>
        <v>0.0004501806431562571</v>
      </c>
    </row>
    <row r="18" spans="1:6" ht="13.5">
      <c r="A18">
        <f t="shared" si="0"/>
        <v>15</v>
      </c>
      <c r="B18" s="20">
        <f>B17+8*'１．現状・特定健診'!$D$9/100</f>
        <v>85.28799999999995</v>
      </c>
      <c r="C18" s="21">
        <f>NORMDIST(B19,'１．現状・特定健診'!$C$9,'１．現状・特定健診'!$D$9,TRUE)-NORMDIST(B18,'１．現状・特定健診'!$C$9,'１．現状・特定健診'!$D$9,TRUE)</f>
        <v>0.0005667544755335987</v>
      </c>
      <c r="E18" s="20">
        <f>E17+8*'１．現状・特定健診'!$G$9/100</f>
        <v>79.52399999999996</v>
      </c>
      <c r="F18" s="21">
        <f>NORMDIST(E19,'１．現状・特定健診'!$F$9,'１．現状・特定健診'!$G$9,TRUE)-NORMDIST(E18,'１．現状・特定健診'!$F$9,'１．現状・特定健診'!$G$9,TRUE)</f>
        <v>0.0005667544755336052</v>
      </c>
    </row>
    <row r="19" spans="1:6" ht="13.5">
      <c r="A19">
        <f t="shared" si="0"/>
        <v>16</v>
      </c>
      <c r="B19" s="20">
        <f>B18+8*'１．現状・特定健診'!$D$9/100</f>
        <v>86.67999999999995</v>
      </c>
      <c r="C19" s="21">
        <f>NORMDIST(B20,'１．現状・特定健診'!$C$9,'１．現状・特定健診'!$D$9,TRUE)-NORMDIST(B19,'１．現状・特定健診'!$C$9,'１．現状・特定健診'!$D$9,TRUE)</f>
        <v>0.0007089654854633702</v>
      </c>
      <c r="E19" s="20">
        <f>E18+8*'１．現状・特定健診'!$G$9/100</f>
        <v>80.93999999999996</v>
      </c>
      <c r="F19" s="21">
        <f>NORMDIST(E20,'１．現状・特定健診'!$F$9,'１．現状・特定健診'!$G$9,TRUE)-NORMDIST(E19,'１．現状・特定健診'!$F$9,'１．現状・特定健診'!$G$9,TRUE)</f>
        <v>0.0007089654854633724</v>
      </c>
    </row>
    <row r="20" spans="1:6" ht="13.5">
      <c r="A20">
        <f t="shared" si="0"/>
        <v>17</v>
      </c>
      <c r="B20" s="20">
        <f>B19+8*'１．現状・特定健診'!$D$9/100</f>
        <v>88.07199999999995</v>
      </c>
      <c r="C20" s="21">
        <f>NORMDIST(B21,'１．現状・特定健診'!$C$9,'１．現状・特定健診'!$D$9,TRUE)-NORMDIST(B20,'１．現状・特定健診'!$C$9,'１．現状・特定健診'!$D$9,TRUE)</f>
        <v>0.0008812055451447205</v>
      </c>
      <c r="E20" s="20">
        <f>E19+8*'１．現状・特定健診'!$G$9/100</f>
        <v>82.35599999999995</v>
      </c>
      <c r="F20" s="21">
        <f>NORMDIST(E21,'１．現状・特定健診'!$F$9,'１．現状・特定健診'!$G$9,TRUE)-NORMDIST(E20,'１．現状・特定健診'!$F$9,'１．現状・特定健診'!$G$9,TRUE)</f>
        <v>0.0008812055451447231</v>
      </c>
    </row>
    <row r="21" spans="1:6" ht="13.5">
      <c r="A21">
        <f t="shared" si="0"/>
        <v>18</v>
      </c>
      <c r="B21" s="20">
        <f>B20+8*'１．現状・特定健診'!$D$9/100</f>
        <v>89.46399999999994</v>
      </c>
      <c r="C21" s="21">
        <f>NORMDIST(B22,'１．現状・特定健診'!$C$9,'１．現状・特定健診'!$D$9,TRUE)-NORMDIST(B21,'１．現状・特定健診'!$C$9,'１．現状・特定健診'!$D$9,TRUE)</f>
        <v>0.0010883068025197328</v>
      </c>
      <c r="E21" s="20">
        <f>E20+8*'１．現状・特定健診'!$G$9/100</f>
        <v>83.77199999999995</v>
      </c>
      <c r="F21" s="21">
        <f>NORMDIST(E22,'１．現状・特定健診'!$F$9,'１．現状・特定健診'!$G$9,TRUE)-NORMDIST(E21,'１．現状・特定健診'!$F$9,'１．現状・特定健診'!$G$9,TRUE)</f>
        <v>0.0010883068025197302</v>
      </c>
    </row>
    <row r="22" spans="1:6" ht="13.5">
      <c r="A22">
        <f t="shared" si="0"/>
        <v>19</v>
      </c>
      <c r="B22" s="20">
        <f>B21+8*'１．現状・特定健診'!$D$9/100</f>
        <v>90.85599999999994</v>
      </c>
      <c r="C22" s="21">
        <f>NORMDIST(B23,'１．現状・特定健診'!$C$9,'１．現状・特定健診'!$D$9,TRUE)-NORMDIST(B22,'１．現状・特定健診'!$C$9,'１．現状・特定健診'!$D$9,TRUE)</f>
        <v>0.0013355109719909459</v>
      </c>
      <c r="E22" s="20">
        <f>E21+8*'１．現状・特定健診'!$G$9/100</f>
        <v>85.18799999999995</v>
      </c>
      <c r="F22" s="21">
        <f>NORMDIST(E23,'１．現状・特定健診'!$F$9,'１．現状・特定健診'!$G$9,TRUE)-NORMDIST(E22,'１．現状・特定健診'!$F$9,'１．現状・特定健診'!$G$9,TRUE)</f>
        <v>0.0013355109719909546</v>
      </c>
    </row>
    <row r="23" spans="1:6" ht="13.5">
      <c r="A23">
        <f t="shared" si="0"/>
        <v>20</v>
      </c>
      <c r="B23" s="20">
        <f>B22+8*'１．現状・特定健診'!$D$9/100</f>
        <v>92.24799999999993</v>
      </c>
      <c r="C23" s="21">
        <f>NORMDIST(B24,'１．現状・特定健診'!$C$9,'１．現状・特定健診'!$D$9,TRUE)-NORMDIST(B23,'１．現状・特定健診'!$C$9,'１．現状・特定健診'!$D$9,TRUE)</f>
        <v>0.0016284167890493568</v>
      </c>
      <c r="E23" s="20">
        <f>E22+8*'１．現状・特定健診'!$G$9/100</f>
        <v>86.60399999999994</v>
      </c>
      <c r="F23" s="21">
        <f>NORMDIST(E24,'１．現状・特定健診'!$F$9,'１．現状・特定健診'!$G$9,TRUE)-NORMDIST(E23,'１．現状・特定健診'!$F$9,'１．現状・特定健診'!$G$9,TRUE)</f>
        <v>0.0016284167890493586</v>
      </c>
    </row>
    <row r="24" spans="1:6" ht="13.5">
      <c r="A24">
        <f t="shared" si="0"/>
        <v>21</v>
      </c>
      <c r="B24" s="20">
        <f>B23+8*'１．現状・特定健診'!$D$9/100</f>
        <v>93.63999999999993</v>
      </c>
      <c r="C24" s="21">
        <f>NORMDIST(B25,'１．現状・特定健診'!$C$9,'１．現状・特定健診'!$D$9,TRUE)-NORMDIST(B24,'１．現状・特定健診'!$C$9,'１．現状・特定健診'!$D$9,TRUE)</f>
        <v>0.0019729027441235114</v>
      </c>
      <c r="E24" s="20">
        <f>E23+8*'１．現状・特定健診'!$G$9/100</f>
        <v>88.01999999999994</v>
      </c>
      <c r="F24" s="21">
        <f>NORMDIST(E25,'１．現状・特定健診'!$F$9,'１．現状・特定健診'!$G$9,TRUE)-NORMDIST(E24,'１．現状・特定健診'!$F$9,'１．現状・特定健診'!$G$9,TRUE)</f>
        <v>0.001972902744123522</v>
      </c>
    </row>
    <row r="25" spans="1:6" ht="13.5">
      <c r="A25">
        <f t="shared" si="0"/>
        <v>22</v>
      </c>
      <c r="B25" s="20">
        <f>B24+8*'１．現状・特定健診'!$D$9/100</f>
        <v>95.03199999999993</v>
      </c>
      <c r="C25" s="21">
        <f>NORMDIST(B26,'１．現状・特定健診'!$C$9,'１．現状・特定健診'!$D$9,TRUE)-NORMDIST(B25,'１．現状・特定健診'!$C$9,'１．現状・特定健診'!$D$9,TRUE)</f>
        <v>0.0023750227672268507</v>
      </c>
      <c r="E25" s="20">
        <f>E24+8*'１．現状・特定健診'!$G$9/100</f>
        <v>89.43599999999994</v>
      </c>
      <c r="F25" s="21">
        <f>NORMDIST(E26,'１．現状・特定健診'!$F$9,'１．現状・特定健診'!$G$9,TRUE)-NORMDIST(E25,'１．現状・特定健診'!$F$9,'１．現状・特定健診'!$G$9,TRUE)</f>
        <v>0.0023750227672268698</v>
      </c>
    </row>
    <row r="26" spans="1:6" ht="13.5">
      <c r="A26">
        <f t="shared" si="0"/>
        <v>23</v>
      </c>
      <c r="B26" s="20">
        <f>B25+8*'１．現状・特定健診'!$D$9/100</f>
        <v>96.42399999999992</v>
      </c>
      <c r="C26" s="21">
        <f>NORMDIST(B27,'１．現状・特定健診'!$C$9,'１．現状・特定健診'!$D$9,TRUE)-NORMDIST(B26,'１．現状・特定健診'!$C$9,'１．現状・特定健診'!$D$9,TRUE)</f>
        <v>0.0028408733479788548</v>
      </c>
      <c r="E26" s="20">
        <f>E25+8*'１．現状・特定健診'!$G$9/100</f>
        <v>90.85199999999993</v>
      </c>
      <c r="F26" s="21">
        <f>NORMDIST(E27,'１．現状・特定健診'!$F$9,'１．現状・特定健診'!$G$9,TRUE)-NORMDIST(E26,'１．現状・特定健診'!$F$9,'１．現状・特定健診'!$G$9,TRUE)</f>
        <v>0.0028408733479788496</v>
      </c>
    </row>
    <row r="27" spans="1:6" ht="13.5">
      <c r="A27">
        <f t="shared" si="0"/>
        <v>24</v>
      </c>
      <c r="B27" s="20">
        <f>B26+8*'１．現状・特定健診'!$D$9/100</f>
        <v>97.81599999999992</v>
      </c>
      <c r="C27" s="21">
        <f>NORMDIST(B28,'１．現状・特定健診'!$C$9,'１．現状・特定健診'!$D$9,TRUE)-NORMDIST(B27,'１．現状・特定健診'!$C$9,'１．現状・特定健診'!$D$9,TRUE)</f>
        <v>0.003376431651012259</v>
      </c>
      <c r="E27" s="20">
        <f>E26+8*'１．現状・特定健診'!$G$9/100</f>
        <v>92.26799999999993</v>
      </c>
      <c r="F27" s="21">
        <f>NORMDIST(E28,'１．現状・特定健診'!$F$9,'１．現状・特定健診'!$G$9,TRUE)-NORMDIST(E27,'１．現状・特定健診'!$F$9,'１．現状・特定健診'!$G$9,TRUE)</f>
        <v>0.003376431651012271</v>
      </c>
    </row>
    <row r="28" spans="1:6" ht="13.5">
      <c r="A28">
        <f t="shared" si="0"/>
        <v>25</v>
      </c>
      <c r="B28" s="20">
        <f>B27+8*'１．現状・特定健診'!$D$9/100</f>
        <v>99.20799999999991</v>
      </c>
      <c r="C28" s="21">
        <f>NORMDIST(B29,'１．現状・特定健診'!$C$9,'１．現状・特定健診'!$D$9,TRUE)-NORMDIST(B28,'１．現状・特定健診'!$C$9,'１．現状・特定健診'!$D$9,TRUE)</f>
        <v>0.0039873655132413865</v>
      </c>
      <c r="E28" s="20">
        <f>E27+8*'１．現状・特定健診'!$G$9/100</f>
        <v>93.68399999999993</v>
      </c>
      <c r="F28" s="21">
        <f>NORMDIST(E29,'１．現状・特定健診'!$F$9,'１．現状・特定健診'!$G$9,TRUE)-NORMDIST(E28,'１．現状・特定健診'!$F$9,'１．現状・特定健診'!$G$9,TRUE)</f>
        <v>0.003987365513241407</v>
      </c>
    </row>
    <row r="29" spans="1:6" ht="13.5">
      <c r="A29">
        <f t="shared" si="0"/>
        <v>26</v>
      </c>
      <c r="B29" s="20">
        <f>B28+8*'１．現状・特定健診'!$D$9/100</f>
        <v>100.59999999999991</v>
      </c>
      <c r="C29" s="21">
        <f>NORMDIST(B30,'１．現状・特定健診'!$C$9,'１．現状・特定健診'!$D$9,TRUE)-NORMDIST(B29,'１．現状・特定健診'!$C$9,'１．現状・特定健診'!$D$9,TRUE)</f>
        <v>0.004678817755657538</v>
      </c>
      <c r="E29" s="20">
        <f>E28+8*'１．現状・特定健診'!$G$9/100</f>
        <v>95.09999999999992</v>
      </c>
      <c r="F29" s="21">
        <f>NORMDIST(E30,'１．現状・特定健診'!$F$9,'１．現状・特定健診'!$G$9,TRUE)-NORMDIST(E29,'１．現状・特定健診'!$F$9,'１．現状・特定健診'!$G$9,TRUE)</f>
        <v>0.004678817755657538</v>
      </c>
    </row>
    <row r="30" spans="1:6" ht="13.5">
      <c r="A30">
        <f t="shared" si="0"/>
        <v>27</v>
      </c>
      <c r="B30" s="20">
        <f>B29+8*'１．現状・特定健診'!$D$9/100</f>
        <v>101.9919999999999</v>
      </c>
      <c r="C30" s="21">
        <f>NORMDIST(B31,'１．現状・特定健診'!$C$9,'１．現状・特定健診'!$D$9,TRUE)-NORMDIST(B30,'１．現状・特定健診'!$C$9,'１．現状・特定健診'!$D$9,TRUE)</f>
        <v>0.005455168955326984</v>
      </c>
      <c r="E30" s="20">
        <f>E29+8*'１．現状・特定健診'!$G$9/100</f>
        <v>96.51599999999992</v>
      </c>
      <c r="F30" s="21">
        <f>NORMDIST(E31,'１．現状・特定健診'!$F$9,'１．現状・特定健診'!$G$9,TRUE)-NORMDIST(E30,'１．現状・特定健診'!$F$9,'１．現状・特定健診'!$G$9,TRUE)</f>
        <v>0.005455168955327033</v>
      </c>
    </row>
    <row r="31" spans="1:6" ht="13.5">
      <c r="A31">
        <f t="shared" si="0"/>
        <v>28</v>
      </c>
      <c r="B31" s="20">
        <f>B30+8*'１．現状・特定健診'!$D$9/100</f>
        <v>103.3839999999999</v>
      </c>
      <c r="C31" s="21">
        <f>NORMDIST(B32,'１．現状・特定健診'!$C$9,'１．現状・特定健診'!$D$9,TRUE)-NORMDIST(B31,'１．現状・特定健診'!$C$9,'１．現状・特定健診'!$D$9,TRUE)</f>
        <v>0.00631978462831867</v>
      </c>
      <c r="E31" s="20">
        <f>E30+8*'１．現状・特定健診'!$G$9/100</f>
        <v>97.93199999999992</v>
      </c>
      <c r="F31" s="21">
        <f>NORMDIST(E32,'１．現状・特定健診'!$F$9,'１．現状・特定健診'!$G$9,TRUE)-NORMDIST(E31,'１．現状・特定健診'!$F$9,'１．現状・特定健診'!$G$9,TRUE)</f>
        <v>0.006319784628318677</v>
      </c>
    </row>
    <row r="32" spans="1:6" ht="13.5">
      <c r="A32">
        <f t="shared" si="0"/>
        <v>29</v>
      </c>
      <c r="B32" s="20">
        <f>B31+8*'１．現状・特定健診'!$D$9/100</f>
        <v>104.7759999999999</v>
      </c>
      <c r="C32" s="21">
        <f>NORMDIST(B33,'１．現状・特定健診'!$C$9,'１．現状・特定健診'!$D$9,TRUE)-NORMDIST(B32,'１．現状・特定健診'!$C$9,'１．現状・特定健診'!$D$9,TRUE)</f>
        <v>0.007274754576237323</v>
      </c>
      <c r="E32" s="20">
        <f>E31+8*'１．現状・特定健診'!$G$9/100</f>
        <v>99.34799999999991</v>
      </c>
      <c r="F32" s="21">
        <f>NORMDIST(E33,'１．現状・特定健診'!$F$9,'１．現状・特定健診'!$G$9,TRUE)-NORMDIST(E32,'１．現状・特定健診'!$F$9,'１．現状・特定健診'!$G$9,TRUE)</f>
        <v>0.007274754576237344</v>
      </c>
    </row>
    <row r="33" spans="1:6" ht="13.5">
      <c r="A33">
        <f t="shared" si="0"/>
        <v>30</v>
      </c>
      <c r="B33" s="20">
        <f>B32+8*'１．現状・特定健診'!$D$9/100</f>
        <v>106.16799999999989</v>
      </c>
      <c r="C33" s="21">
        <f>NORMDIST(B34,'１．現状・特定健診'!$C$9,'１．現状・特定健診'!$D$9,TRUE)-NORMDIST(B33,'１．現状・特定健診'!$C$9,'１．現状・特定健診'!$D$9,TRUE)</f>
        <v>0.008320633835837823</v>
      </c>
      <c r="E33" s="20">
        <f>E32+8*'１．現状・特定健診'!$G$9/100</f>
        <v>100.76399999999991</v>
      </c>
      <c r="F33" s="21">
        <f>NORMDIST(E34,'１．現状・特定健診'!$F$9,'１．現状・特定健診'!$G$9,TRUE)-NORMDIST(E33,'１．現状・特定健診'!$F$9,'１．現状・特定健診'!$G$9,TRUE)</f>
        <v>0.008320633835837844</v>
      </c>
    </row>
    <row r="34" spans="1:6" ht="13.5">
      <c r="A34">
        <f t="shared" si="0"/>
        <v>31</v>
      </c>
      <c r="B34" s="20">
        <f>B33+8*'１．現状・特定健診'!$D$9/100</f>
        <v>107.55999999999989</v>
      </c>
      <c r="C34" s="21">
        <f>NORMDIST(B35,'１．現状・特定健診'!$C$9,'１．現状・特定健診'!$D$9,TRUE)-NORMDIST(B34,'１．現状・特定健診'!$C$9,'１．現状・特定健診'!$D$9,TRUE)</f>
        <v>0.009456196119377716</v>
      </c>
      <c r="E34" s="20">
        <f>E33+8*'１．現状・特定健診'!$G$9/100</f>
        <v>102.17999999999991</v>
      </c>
      <c r="F34" s="21">
        <f>NORMDIST(E35,'１．現状・特定健診'!$F$9,'１．現状・特定健診'!$G$9,TRUE)-NORMDIST(E34,'１．現状・特定健診'!$F$9,'１．現状・特定健診'!$G$9,TRUE)</f>
        <v>0.00945619611937771</v>
      </c>
    </row>
    <row r="35" spans="1:6" ht="13.5">
      <c r="A35">
        <f t="shared" si="0"/>
        <v>32</v>
      </c>
      <c r="B35" s="20">
        <f>B34+8*'１．現状・特定健診'!$D$9/100</f>
        <v>108.95199999999988</v>
      </c>
      <c r="C35" s="21">
        <f>NORMDIST(B36,'１．現状・特定健診'!$C$9,'１．現状・特定健診'!$D$9,TRUE)-NORMDIST(B35,'１．現状・特定健診'!$C$9,'１．現状・特定健診'!$D$9,TRUE)</f>
        <v>0.010678211715391017</v>
      </c>
      <c r="E35" s="20">
        <f>E34+8*'１．現状・特定健診'!$G$9/100</f>
        <v>103.5959999999999</v>
      </c>
      <c r="F35" s="21">
        <f>NORMDIST(E36,'１．現状・特定健診'!$F$9,'１．現状・特定健診'!$G$9,TRUE)-NORMDIST(E35,'１．現状・特定健診'!$F$9,'１．現状・特定健診'!$G$9,TRUE)</f>
        <v>0.0106782117153911</v>
      </c>
    </row>
    <row r="36" spans="1:6" ht="13.5">
      <c r="A36">
        <f t="shared" si="0"/>
        <v>33</v>
      </c>
      <c r="B36" s="20">
        <f>B35+8*'１．現状・特定健診'!$D$9/100</f>
        <v>110.34399999999988</v>
      </c>
      <c r="C36" s="21">
        <f>NORMDIST(B37,'１．現状・特定健診'!$C$9,'１．現状・特定健診'!$D$9,TRUE)-NORMDIST(B36,'１．現状・特定健診'!$C$9,'１．現状・特定健診'!$D$9,TRUE)</f>
        <v>0.011981262412757834</v>
      </c>
      <c r="E36" s="20">
        <f>E35+8*'１．現状・特定健診'!$G$9/100</f>
        <v>105.0119999999999</v>
      </c>
      <c r="F36" s="21">
        <f>NORMDIST(E37,'１．現状・特定健診'!$F$9,'１．現状・特定健診'!$G$9,TRUE)-NORMDIST(E36,'１．現状・特定健診'!$F$9,'１．現状・特定健診'!$G$9,TRUE)</f>
        <v>0.011981262412757862</v>
      </c>
    </row>
    <row r="37" spans="1:6" ht="13.5">
      <c r="A37">
        <f t="shared" si="0"/>
        <v>34</v>
      </c>
      <c r="B37" s="20">
        <f>B36+8*'１．現状・特定健診'!$D$9/100</f>
        <v>111.73599999999988</v>
      </c>
      <c r="C37" s="21">
        <f>NORMDIST(B38,'１．現状・特定健診'!$C$9,'１．現状・特定健診'!$D$9,TRUE)-NORMDIST(B37,'１．現状・特定健診'!$C$9,'１．現状・特定健診'!$D$9,TRUE)</f>
        <v>0.0133576060073569</v>
      </c>
      <c r="E37" s="20">
        <f>E36+8*'１．現状・特定健診'!$G$9/100</f>
        <v>106.4279999999999</v>
      </c>
      <c r="F37" s="21">
        <f>NORMDIST(E38,'１．現状・特定健診'!$F$9,'１．現状・特定健診'!$G$9,TRUE)-NORMDIST(E37,'１．現状・特定健診'!$F$9,'１．現状・特定健診'!$G$9,TRUE)</f>
        <v>0.013357606007356929</v>
      </c>
    </row>
    <row r="38" spans="1:6" ht="13.5">
      <c r="A38">
        <f t="shared" si="0"/>
        <v>35</v>
      </c>
      <c r="B38" s="20">
        <f>B37+8*'１．現状・特定健診'!$D$9/100</f>
        <v>113.12799999999987</v>
      </c>
      <c r="C38" s="21">
        <f>NORMDIST(B39,'１．現状・特定健診'!$C$9,'１．現状・特定健診'!$D$9,TRUE)-NORMDIST(B38,'１．現状・特定健診'!$C$9,'１．現状・特定健診'!$D$9,TRUE)</f>
        <v>0.014797102267265994</v>
      </c>
      <c r="E38" s="20">
        <f>E37+8*'１．現状・特定健診'!$G$9/100</f>
        <v>107.8439999999999</v>
      </c>
      <c r="F38" s="21">
        <f>NORMDIST(E39,'１．現状・特定健診'!$F$9,'１．現状・特定健診'!$G$9,TRUE)-NORMDIST(E38,'１．現状・特定健診'!$F$9,'１．現状・特定健診'!$G$9,TRUE)</f>
        <v>0.014797102267266035</v>
      </c>
    </row>
    <row r="39" spans="1:6" ht="13.5">
      <c r="A39">
        <f t="shared" si="0"/>
        <v>36</v>
      </c>
      <c r="B39" s="20">
        <f>B38+8*'１．現状・特定健診'!$D$9/100</f>
        <v>114.51999999999987</v>
      </c>
      <c r="C39" s="21">
        <f>NORMDIST(B40,'１．現状・特定健診'!$C$9,'１．現状・特定健診'!$D$9,TRUE)-NORMDIST(B39,'１．現状・特定健診'!$C$9,'１．現状・特定健診'!$D$9,TRUE)</f>
        <v>0.016287210821022274</v>
      </c>
      <c r="E39" s="20">
        <f>E38+8*'１．現状・特定健診'!$G$9/100</f>
        <v>109.25999999999989</v>
      </c>
      <c r="F39" s="21">
        <f>NORMDIST(E40,'１．現状・特定健診'!$F$9,'１．現状・特定健診'!$G$9,TRUE)-NORMDIST(E39,'１．現状・特定健診'!$F$9,'１．現状・特定健診'!$G$9,TRUE)</f>
        <v>0.016287210821022288</v>
      </c>
    </row>
    <row r="40" spans="1:6" ht="13.5">
      <c r="A40">
        <f t="shared" si="0"/>
        <v>37</v>
      </c>
      <c r="B40" s="20">
        <f>B39+8*'１．現状・特定健診'!$D$9/100</f>
        <v>115.91199999999986</v>
      </c>
      <c r="C40" s="21">
        <f>NORMDIST(B41,'１．現状・特定健診'!$C$9,'１．現状・特定健診'!$D$9,TRUE)-NORMDIST(B40,'１．現状・特定健診'!$C$9,'１．現状・特定健診'!$D$9,TRUE)</f>
        <v>0.017813069288250494</v>
      </c>
      <c r="E40" s="20">
        <f>E39+8*'１．現状・特定健診'!$G$9/100</f>
        <v>110.67599999999989</v>
      </c>
      <c r="F40" s="21">
        <f>NORMDIST(E41,'１．現状・特定健診'!$F$9,'１．現状・特定健診'!$G$9,TRUE)-NORMDIST(E40,'１．現状・特定健診'!$F$9,'１．現状・特定健診'!$G$9,TRUE)</f>
        <v>0.017813069288250577</v>
      </c>
    </row>
    <row r="41" spans="1:6" ht="13.5">
      <c r="A41">
        <f t="shared" si="0"/>
        <v>38</v>
      </c>
      <c r="B41" s="20">
        <f>B40+8*'１．現状・特定健診'!$D$9/100</f>
        <v>117.30399999999986</v>
      </c>
      <c r="C41" s="21">
        <f>NORMDIST(B42,'１．現状・特定健診'!$C$9,'１．現状・特定健診'!$D$9,TRUE)-NORMDIST(B41,'１．現状・特定健診'!$C$9,'１．現状・特定健診'!$D$9,TRUE)</f>
        <v>0.019357657135856132</v>
      </c>
      <c r="E41" s="20">
        <f>E40+8*'１．現状・特定健診'!$G$9/100</f>
        <v>112.09199999999989</v>
      </c>
      <c r="F41" s="21">
        <f>NORMDIST(E42,'１．現状・特定健診'!$F$9,'１．現状・特定健診'!$G$9,TRUE)-NORMDIST(E41,'１．現状・特定健診'!$F$9,'１．現状・特定健診'!$G$9,TRUE)</f>
        <v>0.019357657135856188</v>
      </c>
    </row>
    <row r="42" spans="1:6" ht="13.5">
      <c r="A42">
        <f t="shared" si="0"/>
        <v>39</v>
      </c>
      <c r="B42" s="20">
        <f>B41+8*'１．現状・特定健診'!$D$9/100</f>
        <v>118.69599999999986</v>
      </c>
      <c r="C42" s="21">
        <f>NORMDIST(B43,'１．現状・特定健診'!$C$9,'１．現状・特定健診'!$D$9,TRUE)-NORMDIST(B42,'１．現状・特定健診'!$C$9,'１．現状・特定健診'!$D$9,TRUE)</f>
        <v>0.020902047309874133</v>
      </c>
      <c r="E42" s="20">
        <f>E41+8*'１．現状・特定健診'!$G$9/100</f>
        <v>113.50799999999988</v>
      </c>
      <c r="F42" s="21">
        <f>NORMDIST(E43,'１．現状・特定健診'!$F$9,'１．現状・特定健診'!$G$9,TRUE)-NORMDIST(E42,'１．現状・特定健診'!$F$9,'１．現状・特定健診'!$G$9,TRUE)</f>
        <v>0.02090204730987416</v>
      </c>
    </row>
    <row r="43" spans="1:6" ht="13.5">
      <c r="A43">
        <f t="shared" si="0"/>
        <v>40</v>
      </c>
      <c r="B43" s="20">
        <f>B42+8*'１．現状・特定健診'!$D$9/100</f>
        <v>120.08799999999985</v>
      </c>
      <c r="C43" s="21">
        <f>NORMDIST(B44,'１．現状・特定健診'!$C$9,'１．現状・特定健診'!$D$9,TRUE)-NORMDIST(B43,'１．現状・特定健診'!$C$9,'１．現状・特定健診'!$D$9,TRUE)</f>
        <v>0.02242574380668433</v>
      </c>
      <c r="E43" s="20">
        <f>E42+8*'１．現状・特定健診'!$G$9/100</f>
        <v>114.92399999999988</v>
      </c>
      <c r="F43" s="21">
        <f>NORMDIST(E44,'１．現状・特定健診'!$F$9,'１．現状・特定健診'!$G$9,TRUE)-NORMDIST(E43,'１．現状・特定健診'!$F$9,'１．現状・特定健診'!$G$9,TRUE)</f>
        <v>0.022425743806684384</v>
      </c>
    </row>
    <row r="44" spans="1:6" ht="13.5">
      <c r="A44">
        <f t="shared" si="0"/>
        <v>41</v>
      </c>
      <c r="B44" s="20">
        <f>B43+8*'１．現状・特定健診'!$D$9/100</f>
        <v>121.47999999999985</v>
      </c>
      <c r="C44" s="21">
        <f>NORMDIST(B45,'１．現状・特定健診'!$C$9,'１．現状・特定健診'!$D$9,TRUE)-NORMDIST(B44,'１．現状・特定健診'!$C$9,'１．現状・特定健診'!$D$9,TRUE)</f>
        <v>0.023907099195854237</v>
      </c>
      <c r="E44" s="20">
        <f>E43+8*'１．現状・特定健診'!$G$9/100</f>
        <v>116.33999999999988</v>
      </c>
      <c r="F44" s="21">
        <f>NORMDIST(E45,'１．現状・特定健診'!$F$9,'１．現状・特定健診'!$G$9,TRUE)-NORMDIST(E44,'１．現状・特定健診'!$F$9,'１．現状・特定健診'!$G$9,TRUE)</f>
        <v>0.023907099195854375</v>
      </c>
    </row>
    <row r="45" spans="1:6" ht="13.5">
      <c r="A45">
        <f t="shared" si="0"/>
        <v>42</v>
      </c>
      <c r="B45" s="20">
        <f>B44+8*'１．現状・特定健診'!$D$9/100</f>
        <v>122.87199999999984</v>
      </c>
      <c r="C45" s="21">
        <f>NORMDIST(B46,'１．現状・特定健診'!$C$9,'１．現状・特定健診'!$D$9,TRUE)-NORMDIST(B45,'１．現状・特定健診'!$C$9,'１．現状・特定健診'!$D$9,TRUE)</f>
        <v>0.025323801913610167</v>
      </c>
      <c r="E45" s="20">
        <f>E44+8*'１．現状・特定健診'!$G$9/100</f>
        <v>117.75599999999987</v>
      </c>
      <c r="F45" s="21">
        <f>NORMDIST(E46,'１．現状・特定健診'!$F$9,'１．現状・特定健診'!$G$9,TRUE)-NORMDIST(E45,'１．現状・特定健診'!$F$9,'１．現状・特定健診'!$G$9,TRUE)</f>
        <v>0.025323801913610167</v>
      </c>
    </row>
    <row r="46" spans="1:6" ht="13.5">
      <c r="A46">
        <f t="shared" si="0"/>
        <v>43</v>
      </c>
      <c r="B46" s="20">
        <f>B45+8*'１．現状・特定健診'!$D$9/100</f>
        <v>124.26399999999984</v>
      </c>
      <c r="C46" s="21">
        <f>NORMDIST(B47,'１．現状・特定健診'!$C$9,'１．現状・特定健診'!$D$9,TRUE)-NORMDIST(B46,'１．現状・特定健診'!$C$9,'１．現状・特定健診'!$D$9,TRUE)</f>
        <v>0.026653419156165203</v>
      </c>
      <c r="E46" s="20">
        <f>E45+8*'１．現状・特定健診'!$G$9/100</f>
        <v>119.17199999999987</v>
      </c>
      <c r="F46" s="21">
        <f>NORMDIST(E47,'１．現状・特定健診'!$F$9,'１．現状・特定健診'!$G$9,TRUE)-NORMDIST(E46,'１．現状・特定健診'!$F$9,'１．現状・特定健診'!$G$9,TRUE)</f>
        <v>0.026653419156165203</v>
      </c>
    </row>
    <row r="47" spans="1:6" ht="13.5">
      <c r="A47">
        <f t="shared" si="0"/>
        <v>44</v>
      </c>
      <c r="B47" s="20">
        <f>B46+8*'１．現状・特定健診'!$D$9/100</f>
        <v>125.65599999999984</v>
      </c>
      <c r="C47" s="21">
        <f>NORMDIST(B48,'１．現状・特定健診'!$C$9,'１．現状・特定健診'!$D$9,TRUE)-NORMDIST(B47,'１．現状・特定健診'!$C$9,'１．現状・特定健診'!$D$9,TRUE)</f>
        <v>0.027873977667195293</v>
      </c>
      <c r="E47" s="20">
        <f>E46+8*'１．現状・特定健診'!$G$9/100</f>
        <v>120.58799999999987</v>
      </c>
      <c r="F47" s="21">
        <f>NORMDIST(E48,'１．現状・特定健診'!$F$9,'１．現状・特定健診'!$G$9,TRUE)-NORMDIST(E47,'１．現状・特定健診'!$F$9,'１．現状・特定健診'!$G$9,TRUE)</f>
        <v>0.027873977667195404</v>
      </c>
    </row>
    <row r="48" spans="1:6" ht="13.5">
      <c r="A48">
        <f t="shared" si="0"/>
        <v>45</v>
      </c>
      <c r="B48" s="20">
        <f>B47+8*'１．現状・特定健診'!$D$9/100</f>
        <v>127.04799999999983</v>
      </c>
      <c r="C48" s="21">
        <f>NORMDIST(B49,'１．現状・特定健診'!$C$9,'１．現状・特定健診'!$D$9,TRUE)-NORMDIST(B48,'１．現状・特定健診'!$C$9,'１．現状・特定健診'!$D$9,TRUE)</f>
        <v>0.028964561873453087</v>
      </c>
      <c r="E48" s="20">
        <f>E47+8*'１．現状・特定健診'!$G$9/100</f>
        <v>122.00399999999986</v>
      </c>
      <c r="F48" s="21">
        <f>NORMDIST(E49,'１．現状・特定健診'!$F$9,'１．現状・特定健診'!$G$9,TRUE)-NORMDIST(E48,'１．現状・特定健診'!$F$9,'１．現状・特定健診'!$G$9,TRUE)</f>
        <v>0.028964561873453087</v>
      </c>
    </row>
    <row r="49" spans="1:6" ht="13.5">
      <c r="A49">
        <f t="shared" si="0"/>
        <v>46</v>
      </c>
      <c r="B49" s="20">
        <f>B48+8*'１．現状・特定健診'!$D$9/100</f>
        <v>128.43999999999983</v>
      </c>
      <c r="C49" s="21">
        <f>NORMDIST(B50,'１．現状・特定健診'!$C$9,'１．現状・特定健診'!$D$9,TRUE)-NORMDIST(B49,'１．現状・特定健診'!$C$9,'１．現状・特定健診'!$D$9,TRUE)</f>
        <v>0.029905906887003952</v>
      </c>
      <c r="E49" s="20">
        <f>E48+8*'１．現状・特定健診'!$G$9/100</f>
        <v>123.41999999999986</v>
      </c>
      <c r="F49" s="21">
        <f>NORMDIST(E50,'１．現状・特定健診'!$F$9,'１．現状・特定健診'!$G$9,TRUE)-NORMDIST(E49,'１．現状・特定健診'!$F$9,'１．現状・特定健診'!$G$9,TRUE)</f>
        <v>0.029905906887004008</v>
      </c>
    </row>
    <row r="50" spans="1:6" ht="13.5">
      <c r="A50">
        <f t="shared" si="0"/>
        <v>47</v>
      </c>
      <c r="B50" s="20">
        <f>B49+8*'１．現状・特定健診'!$D$9/100</f>
        <v>129.83199999999982</v>
      </c>
      <c r="C50" s="21">
        <f>NORMDIST(B51,'１．現状・特定健診'!$C$9,'１．現状・特定健診'!$D$9,TRUE)-NORMDIST(B50,'１．現状・特定健診'!$C$9,'１．現状・特定健診'!$D$9,TRUE)</f>
        <v>0.030680963025523977</v>
      </c>
      <c r="E50" s="20">
        <f>E49+8*'１．現状・特定健診'!$G$9/100</f>
        <v>124.83599999999986</v>
      </c>
      <c r="F50" s="21">
        <f>NORMDIST(E51,'１．現状・特定健診'!$F$9,'１．現状・特定健診'!$G$9,TRUE)-NORMDIST(E50,'１．現状・特定健診'!$F$9,'１．現状・特定健診'!$G$9,TRUE)</f>
        <v>0.030680963025524033</v>
      </c>
    </row>
    <row r="51" spans="1:6" ht="13.5">
      <c r="A51">
        <f t="shared" si="0"/>
        <v>48</v>
      </c>
      <c r="B51" s="20">
        <f>B50+8*'１．現状・特定健診'!$D$9/100</f>
        <v>131.22399999999982</v>
      </c>
      <c r="C51" s="21">
        <f>NORMDIST(B52,'１．現状・特定健診'!$C$9,'１．現状・特定健診'!$D$9,TRUE)-NORMDIST(B51,'１．現状・特定健診'!$C$9,'１．現状・特定健診'!$D$9,TRUE)</f>
        <v>0.03127540880636287</v>
      </c>
      <c r="E51" s="20">
        <f>E50+8*'１．現状・特定健診'!$G$9/100</f>
        <v>126.25199999999985</v>
      </c>
      <c r="F51" s="21">
        <f>NORMDIST(E52,'１．現状・特定健診'!$F$9,'１．現状・特定健診'!$G$9,TRUE)-NORMDIST(E51,'１．現状・特定健診'!$F$9,'１．現状・特定健診'!$G$9,TRUE)</f>
        <v>0.031275408806362925</v>
      </c>
    </row>
    <row r="52" spans="1:6" ht="13.5">
      <c r="A52">
        <f t="shared" si="0"/>
        <v>49</v>
      </c>
      <c r="B52" s="20">
        <f>B51+8*'１．現状・特定健診'!$D$9/100</f>
        <v>132.61599999999981</v>
      </c>
      <c r="C52" s="21">
        <f>NORMDIST(B53,'１．現状・特定健診'!$C$9,'１．現状・特定健診'!$D$9,TRUE)-NORMDIST(B52,'１．現状・特定健診'!$C$9,'１．現状・特定健診'!$D$9,TRUE)</f>
        <v>0.03167809087744533</v>
      </c>
      <c r="E52" s="20">
        <f>E51+8*'１．現状・特定健診'!$G$9/100</f>
        <v>127.66799999999985</v>
      </c>
      <c r="F52" s="21">
        <f>NORMDIST(E53,'１．現状・特定健診'!$F$9,'１．現状・特定健診'!$G$9,TRUE)-NORMDIST(E52,'１．現状・特定健診'!$F$9,'１．現状・特定健診'!$G$9,TRUE)</f>
        <v>0.031678090877445664</v>
      </c>
    </row>
    <row r="53" spans="1:6" ht="13.5">
      <c r="A53">
        <f t="shared" si="0"/>
        <v>50</v>
      </c>
      <c r="B53" s="20">
        <f>B52+8*'１．現状・特定健診'!$D$9/100</f>
        <v>134.0079999999998</v>
      </c>
      <c r="C53" s="21">
        <f>NORMDIST(B54,'１．現状・特定健診'!$C$9,'１．現状・特定健診'!$D$9,TRUE)-NORMDIST(B53,'１．現状・特定健診'!$C$9,'１．現状・特定健診'!$D$9,TRUE)</f>
        <v>0.031881372013987275</v>
      </c>
      <c r="E53" s="20">
        <f>E52+8*'１．現状・特定健診'!$G$9/100</f>
        <v>129.08399999999986</v>
      </c>
      <c r="F53" s="21">
        <f>NORMDIST(E54,'１．現状・特定健診'!$F$9,'１．現状・特定健診'!$G$9,TRUE)-NORMDIST(E53,'１．現状・特定健診'!$F$9,'１．現状・特定健診'!$G$9,TRUE)</f>
        <v>0.031881372013987275</v>
      </c>
    </row>
    <row r="54" spans="1:6" ht="13.5">
      <c r="A54">
        <f t="shared" si="0"/>
        <v>51</v>
      </c>
      <c r="B54" s="20">
        <f>B53+8*'１．現状・特定健診'!$D$9/100</f>
        <v>135.3999999999998</v>
      </c>
      <c r="C54" s="21">
        <f>NORMDIST(B55,'１．現状・特定健診'!$C$9,'１．現状・特定健診'!$D$9,TRUE)-NORMDIST(B54,'１．現状・特定健診'!$C$9,'１．現状・特定健診'!$D$9,TRUE)</f>
        <v>0.03188137201398733</v>
      </c>
      <c r="E54" s="20">
        <f>E53+8*'１．現状・特定健診'!$G$9/100</f>
        <v>130.49999999999986</v>
      </c>
      <c r="F54" s="21">
        <f>NORMDIST(E55,'１．現状・特定健診'!$F$9,'１．現状・特定健診'!$G$9,TRUE)-NORMDIST(E54,'１．現状・特定健診'!$F$9,'１．現状・特定健診'!$G$9,TRUE)</f>
        <v>0.03188137201398733</v>
      </c>
    </row>
    <row r="55" spans="1:6" ht="13.5">
      <c r="A55">
        <f t="shared" si="0"/>
        <v>52</v>
      </c>
      <c r="B55" s="20">
        <f>B54+8*'１．現状・特定健診'!$D$9/100</f>
        <v>136.7919999999998</v>
      </c>
      <c r="C55" s="21">
        <f>NORMDIST(B56,'１．現状・特定健診'!$C$9,'１．現状・特定健診'!$D$9,TRUE)-NORMDIST(B55,'１．現状・特定健診'!$C$9,'１．現状・特定健診'!$D$9,TRUE)</f>
        <v>0.03167809087744544</v>
      </c>
      <c r="E55" s="20">
        <f>E54+8*'１．現状・特定健診'!$G$9/100</f>
        <v>131.91599999999985</v>
      </c>
      <c r="F55" s="21">
        <f>NORMDIST(E56,'１．現状・特定健診'!$F$9,'１．現状・特定健診'!$G$9,TRUE)-NORMDIST(E55,'１．現状・特定健診'!$F$9,'１．現状・特定健診'!$G$9,TRUE)</f>
        <v>0.03167809087744544</v>
      </c>
    </row>
    <row r="56" spans="1:6" ht="13.5">
      <c r="A56">
        <f t="shared" si="0"/>
        <v>53</v>
      </c>
      <c r="B56" s="20">
        <f>B55+8*'１．現状・特定健診'!$D$9/100</f>
        <v>138.1839999999998</v>
      </c>
      <c r="C56" s="21">
        <f>NORMDIST(B57,'１．現状・特定健診'!$C$9,'１．現状・特定健診'!$D$9,TRUE)-NORMDIST(B56,'１．現状・特定健診'!$C$9,'１．現状・特定健診'!$D$9,TRUE)</f>
        <v>0.031275408806362925</v>
      </c>
      <c r="E56" s="20">
        <f>E55+8*'１．現状・特定健診'!$G$9/100</f>
        <v>133.33199999999985</v>
      </c>
      <c r="F56" s="21">
        <f>NORMDIST(E57,'１．現状・特定健診'!$F$9,'１．現状・特定健診'!$G$9,TRUE)-NORMDIST(E56,'１．現状・特定健診'!$F$9,'１．現状・特定健診'!$G$9,TRUE)</f>
        <v>0.031275408806362925</v>
      </c>
    </row>
    <row r="57" spans="1:6" ht="13.5">
      <c r="A57">
        <f t="shared" si="0"/>
        <v>54</v>
      </c>
      <c r="B57" s="20">
        <f>B56+8*'１．現状・特定健診'!$D$9/100</f>
        <v>139.5759999999998</v>
      </c>
      <c r="C57" s="21">
        <f>NORMDIST(B58,'１．現状・特定健診'!$C$9,'１．現状・特定健診'!$D$9,TRUE)-NORMDIST(B57,'１．現状・特定健診'!$C$9,'１．現状・特定健診'!$D$9,TRUE)</f>
        <v>0.030680963025524255</v>
      </c>
      <c r="E57" s="20">
        <f>E56+8*'１．現状・特定健診'!$G$9/100</f>
        <v>134.74799999999985</v>
      </c>
      <c r="F57" s="21">
        <f>NORMDIST(E58,'１．現状・特定健診'!$F$9,'１．現状・特定健診'!$G$9,TRUE)-NORMDIST(E57,'１．現状・特定健診'!$F$9,'１．現状・特定健診'!$G$9,TRUE)</f>
        <v>0.030680963025524255</v>
      </c>
    </row>
    <row r="58" spans="1:6" ht="13.5">
      <c r="A58">
        <f t="shared" si="0"/>
        <v>55</v>
      </c>
      <c r="B58" s="20">
        <f>B57+8*'１．現状・特定健診'!$D$9/100</f>
        <v>140.9679999999998</v>
      </c>
      <c r="C58" s="21">
        <f>NORMDIST(B59,'１．現状・特定健診'!$C$9,'１．現状・特定健診'!$D$9,TRUE)-NORMDIST(B58,'１．現状・特定健診'!$C$9,'１．現状・特定健診'!$D$9,TRUE)</f>
        <v>0.02990590688700412</v>
      </c>
      <c r="E58" s="20">
        <f>E57+8*'１．現状・特定健診'!$G$9/100</f>
        <v>136.16399999999985</v>
      </c>
      <c r="F58" s="21">
        <f>NORMDIST(E59,'１．現状・特定健診'!$F$9,'１．現状・特定健診'!$G$9,TRUE)-NORMDIST(E58,'１．現状・特定健診'!$F$9,'１．現状・特定健診'!$G$9,TRUE)</f>
        <v>0.02990590688700423</v>
      </c>
    </row>
    <row r="59" spans="1:6" ht="13.5">
      <c r="A59">
        <f t="shared" si="0"/>
        <v>56</v>
      </c>
      <c r="B59" s="20">
        <f>B58+8*'１．現状・特定健診'!$D$9/100</f>
        <v>142.3599999999998</v>
      </c>
      <c r="C59" s="21">
        <f>NORMDIST(B60,'１．現状・特定健診'!$C$9,'１．現状・特定健診'!$D$9,TRUE)-NORMDIST(B59,'１．現状・特定健診'!$C$9,'１．現状・特定健診'!$D$9,TRUE)</f>
        <v>0.02896456187345342</v>
      </c>
      <c r="E59" s="20">
        <f>E58+8*'１．現状・特定健診'!$G$9/100</f>
        <v>137.57999999999984</v>
      </c>
      <c r="F59" s="21">
        <f>NORMDIST(E60,'１．現状・特定健診'!$F$9,'１．現状・特定健診'!$G$9,TRUE)-NORMDIST(E59,'１．現状・特定健診'!$F$9,'１．現状・特定健診'!$G$9,TRUE)</f>
        <v>0.02896456187345331</v>
      </c>
    </row>
    <row r="60" spans="1:6" ht="13.5">
      <c r="A60">
        <f t="shared" si="0"/>
        <v>57</v>
      </c>
      <c r="B60" s="20">
        <f>B59+8*'１．現状・特定健診'!$D$9/100</f>
        <v>143.75199999999978</v>
      </c>
      <c r="C60" s="21">
        <f>NORMDIST(B61,'１．現状・特定健診'!$C$9,'１．現状・特定健診'!$D$9,TRUE)-NORMDIST(B60,'１．現状・特定健診'!$C$9,'１．現状・特定健診'!$D$9,TRUE)</f>
        <v>0.027873977667195682</v>
      </c>
      <c r="E60" s="20">
        <f>E59+8*'１．現状・特定健診'!$G$9/100</f>
        <v>138.99599999999984</v>
      </c>
      <c r="F60" s="21">
        <f>NORMDIST(E61,'１．現状・特定健診'!$F$9,'１．現状・特定健診'!$G$9,TRUE)-NORMDIST(E60,'１．現状・特定健診'!$F$9,'１．現状・特定健診'!$G$9,TRUE)</f>
        <v>0.02787397766719557</v>
      </c>
    </row>
    <row r="61" spans="1:6" ht="13.5">
      <c r="A61">
        <f t="shared" si="0"/>
        <v>58</v>
      </c>
      <c r="B61" s="20">
        <f>B60+8*'１．現状・特定健診'!$D$9/100</f>
        <v>145.14399999999978</v>
      </c>
      <c r="C61" s="21">
        <f>NORMDIST(B62,'１．現状・特定健診'!$C$9,'１．現状・特定健診'!$D$9,TRUE)-NORMDIST(B61,'１．現状・特定健診'!$C$9,'１．現状・特定健診'!$D$9,TRUE)</f>
        <v>0.026653419156165592</v>
      </c>
      <c r="E61" s="20">
        <f>E60+8*'１．現状・特定健診'!$G$9/100</f>
        <v>140.41199999999984</v>
      </c>
      <c r="F61" s="21">
        <f>NORMDIST(E62,'１．現状・特定健診'!$F$9,'１．現状・特定健診'!$G$9,TRUE)-NORMDIST(E61,'１．現状・特定健診'!$F$9,'１．現状・特定健診'!$G$9,TRUE)</f>
        <v>0.02665341915616548</v>
      </c>
    </row>
    <row r="62" spans="1:6" ht="13.5">
      <c r="A62">
        <f t="shared" si="0"/>
        <v>59</v>
      </c>
      <c r="B62" s="20">
        <f>B61+8*'１．現状・特定健診'!$D$9/100</f>
        <v>146.53599999999977</v>
      </c>
      <c r="C62" s="21">
        <f>NORMDIST(B63,'１．現状・特定健診'!$C$9,'１．現状・特定健診'!$D$9,TRUE)-NORMDIST(B62,'１．現状・特定健診'!$C$9,'１．現状・特定健診'!$D$9,TRUE)</f>
        <v>0.0253238019136105</v>
      </c>
      <c r="E62" s="20">
        <f>E61+8*'１．現状・特定健診'!$G$9/100</f>
        <v>141.82799999999983</v>
      </c>
      <c r="F62" s="21">
        <f>NORMDIST(E63,'１．現状・特定健診'!$F$9,'１．現状・特定健診'!$G$9,TRUE)-NORMDIST(E62,'１．現状・特定健診'!$F$9,'１．現状・特定健診'!$G$9,TRUE)</f>
        <v>0.02532380191361061</v>
      </c>
    </row>
    <row r="63" spans="1:6" ht="13.5">
      <c r="A63">
        <f t="shared" si="0"/>
        <v>60</v>
      </c>
      <c r="B63" s="20">
        <f>B62+8*'１．現状・特定健診'!$D$9/100</f>
        <v>147.92799999999977</v>
      </c>
      <c r="C63" s="21">
        <f>NORMDIST(B64,'１．現状・特定健診'!$C$9,'１．現状・特定健診'!$D$9,TRUE)-NORMDIST(B63,'１．現状・特定健診'!$C$9,'１．現状・特定健診'!$D$9,TRUE)</f>
        <v>0.023907099195854653</v>
      </c>
      <c r="E63" s="20">
        <f>E62+8*'１．現状・特定健診'!$G$9/100</f>
        <v>143.24399999999983</v>
      </c>
      <c r="F63" s="21">
        <f>NORMDIST(E64,'１．現状・特定健診'!$F$9,'１．現状・特定健診'!$G$9,TRUE)-NORMDIST(E63,'１．現状・特定健診'!$F$9,'１．現状・特定健診'!$G$9,TRUE)</f>
        <v>0.023907099195854542</v>
      </c>
    </row>
    <row r="64" spans="1:6" ht="13.5">
      <c r="A64">
        <f t="shared" si="0"/>
        <v>61</v>
      </c>
      <c r="B64" s="20">
        <f>B63+8*'１．現状・特定健診'!$D$9/100</f>
        <v>149.31999999999977</v>
      </c>
      <c r="C64" s="21">
        <f>NORMDIST(B65,'１．現状・特定健診'!$C$9,'１．現状・特定健診'!$D$9,TRUE)-NORMDIST(B64,'１．現状・特定健診'!$C$9,'１．現状・特定健診'!$D$9,TRUE)</f>
        <v>0.022425743806684828</v>
      </c>
      <c r="E64" s="20">
        <f>E63+8*'１．現状・特定健診'!$G$9/100</f>
        <v>144.65999999999983</v>
      </c>
      <c r="F64" s="21">
        <f>NORMDIST(E65,'１．現状・特定健診'!$F$9,'１．現状・特定健診'!$G$9,TRUE)-NORMDIST(E64,'１．現状・特定健診'!$F$9,'１．現状・特定健診'!$G$9,TRUE)</f>
        <v>0.022425743806684717</v>
      </c>
    </row>
    <row r="65" spans="1:6" ht="13.5">
      <c r="A65">
        <f t="shared" si="0"/>
        <v>62</v>
      </c>
      <c r="B65" s="20">
        <f>B64+8*'１．現状・特定健診'!$D$9/100</f>
        <v>150.71199999999976</v>
      </c>
      <c r="C65" s="21">
        <f>NORMDIST(B66,'１．現状・特定健診'!$C$9,'１．現状・特定健診'!$D$9,TRUE)-NORMDIST(B65,'１．現状・特定健診'!$C$9,'１．現状・特定健診'!$D$9,TRUE)</f>
        <v>0.02090204730987444</v>
      </c>
      <c r="E65" s="20">
        <f>E64+8*'１．現状・特定健診'!$G$9/100</f>
        <v>146.07599999999982</v>
      </c>
      <c r="F65" s="21">
        <f>NORMDIST(E66,'１．現状・特定健診'!$F$9,'１．現状・特定健診'!$G$9,TRUE)-NORMDIST(E65,'１．現状・特定健診'!$F$9,'１．現状・特定健診'!$G$9,TRUE)</f>
        <v>0.02090204730987455</v>
      </c>
    </row>
    <row r="66" spans="1:6" ht="13.5">
      <c r="A66">
        <f t="shared" si="0"/>
        <v>63</v>
      </c>
      <c r="B66" s="20">
        <f>B65+8*'１．現状・特定健診'!$D$9/100</f>
        <v>152.10399999999976</v>
      </c>
      <c r="C66" s="21">
        <f>NORMDIST(B67,'１．現状・特定健診'!$C$9,'１．現状・特定健診'!$D$9,TRUE)-NORMDIST(B66,'１．現状・特定健診'!$C$9,'１．現状・特定健診'!$D$9,TRUE)</f>
        <v>0.019357657135856576</v>
      </c>
      <c r="E66" s="20">
        <f>E65+8*'１．現状・特定健診'!$G$9/100</f>
        <v>147.49199999999982</v>
      </c>
      <c r="F66" s="21">
        <f>NORMDIST(E67,'１．現状・特定健診'!$F$9,'１．現状・特定健診'!$G$9,TRUE)-NORMDIST(E66,'１．現状・特定健診'!$F$9,'１．現状・特定健診'!$G$9,TRUE)</f>
        <v>0.019357657135856465</v>
      </c>
    </row>
    <row r="67" spans="1:6" ht="13.5">
      <c r="A67">
        <f t="shared" si="0"/>
        <v>64</v>
      </c>
      <c r="B67" s="20">
        <f>B66+8*'１．現状・特定健診'!$D$9/100</f>
        <v>153.49599999999975</v>
      </c>
      <c r="C67" s="21">
        <f>NORMDIST(B68,'１．現状・特定健診'!$C$9,'１．現状・特定健診'!$D$9,TRUE)-NORMDIST(B67,'１．現状・特定健診'!$C$9,'１．現状・特定健診'!$D$9,TRUE)</f>
        <v>0.017813069288250993</v>
      </c>
      <c r="E67" s="20">
        <f>E66+8*'１．現状・特定健診'!$G$9/100</f>
        <v>148.90799999999982</v>
      </c>
      <c r="F67" s="21">
        <f>NORMDIST(E68,'１．現状・特定健診'!$F$9,'１．現状・特定健診'!$G$9,TRUE)-NORMDIST(E67,'１．現状・特定健診'!$F$9,'１．現状・特定健診'!$G$9,TRUE)</f>
        <v>0.017813069288250882</v>
      </c>
    </row>
    <row r="68" spans="1:6" ht="13.5">
      <c r="A68">
        <f t="shared" si="0"/>
        <v>65</v>
      </c>
      <c r="B68" s="20">
        <f>B67+8*'１．現状・特定健診'!$D$9/100</f>
        <v>154.88799999999975</v>
      </c>
      <c r="C68" s="21">
        <f>NORMDIST(B69,'１．現状・特定健診'!$C$9,'１．現状・特定健診'!$D$9,TRUE)-NORMDIST(B68,'１．現状・特定健診'!$C$9,'１．現状・特定健診'!$D$9,TRUE)</f>
        <v>0.01628721082102269</v>
      </c>
      <c r="E68" s="20">
        <f>E67+8*'１．現状・特定健診'!$G$9/100</f>
        <v>150.3239999999998</v>
      </c>
      <c r="F68" s="21">
        <f>NORMDIST(E69,'１．現状・特定健診'!$F$9,'１．現状・特定健診'!$G$9,TRUE)-NORMDIST(E68,'１．現状・特定健診'!$F$9,'１．現状・特定健診'!$G$9,TRUE)</f>
        <v>0.01628721082102258</v>
      </c>
    </row>
    <row r="69" spans="1:6" ht="13.5">
      <c r="A69">
        <f t="shared" si="0"/>
        <v>66</v>
      </c>
      <c r="B69" s="20">
        <f>B68+8*'１．現状・特定健診'!$D$9/100</f>
        <v>156.27999999999975</v>
      </c>
      <c r="C69" s="21">
        <f>NORMDIST(B70,'１．現状・特定健診'!$C$9,'１．現状・特定健診'!$D$9,TRUE)-NORMDIST(B69,'１．現状・特定健診'!$C$9,'１．現状・特定健診'!$D$9,TRUE)</f>
        <v>0.014797102267266382</v>
      </c>
      <c r="E69" s="20">
        <f>E68+8*'１．現状・特定健診'!$G$9/100</f>
        <v>151.7399999999998</v>
      </c>
      <c r="F69" s="21">
        <f>NORMDIST(E70,'１．現状・特定健診'!$F$9,'１．現状・特定健診'!$G$9,TRUE)-NORMDIST(E69,'１．現状・特定健診'!$F$9,'１．現状・特定健診'!$G$9,TRUE)</f>
        <v>0.014797102267266271</v>
      </c>
    </row>
    <row r="70" spans="1:6" ht="13.5">
      <c r="A70">
        <f aca="true" t="shared" si="1" ref="A70:A104">A69+1</f>
        <v>67</v>
      </c>
      <c r="B70" s="20">
        <f>B69+8*'１．現状・特定健診'!$D$9/100</f>
        <v>157.67199999999974</v>
      </c>
      <c r="C70" s="21">
        <f>NORMDIST(B71,'１．現状・特定健診'!$C$9,'１．現状・特定健診'!$D$9,TRUE)-NORMDIST(B70,'１．現状・特定健診'!$C$9,'１．現状・特定健診'!$D$9,TRUE)</f>
        <v>0.013357606007357248</v>
      </c>
      <c r="E70" s="20">
        <f>E69+8*'１．現状・特定健診'!$G$9/100</f>
        <v>153.1559999999998</v>
      </c>
      <c r="F70" s="21">
        <f>NORMDIST(E71,'１．現状・特定健診'!$F$9,'１．現状・特定健診'!$G$9,TRUE)-NORMDIST(E70,'１．現状・特定健診'!$F$9,'１．現状・特定健診'!$G$9,TRUE)</f>
        <v>0.013357606007357359</v>
      </c>
    </row>
    <row r="71" spans="1:6" ht="13.5">
      <c r="A71">
        <f t="shared" si="1"/>
        <v>68</v>
      </c>
      <c r="B71" s="20">
        <f>B70+8*'１．現状・特定健診'!$D$9/100</f>
        <v>159.06399999999974</v>
      </c>
      <c r="C71" s="21">
        <f>NORMDIST(B72,'１．現状・特定健診'!$C$9,'１．現状・特定健診'!$D$9,TRUE)-NORMDIST(B71,'１．現状・特定健診'!$C$9,'１．現状・特定健診'!$D$9,TRUE)</f>
        <v>0.011981262412758209</v>
      </c>
      <c r="E71" s="20">
        <f>E70+8*'１．現状・特定健診'!$G$9/100</f>
        <v>154.5719999999998</v>
      </c>
      <c r="F71" s="21">
        <f>NORMDIST(E72,'１．現状・特定健診'!$F$9,'１．現状・特定健診'!$G$9,TRUE)-NORMDIST(E71,'１．現状・特定健診'!$F$9,'１．現状・特定健診'!$G$9,TRUE)</f>
        <v>0.011981262412758098</v>
      </c>
    </row>
    <row r="72" spans="1:6" ht="13.5">
      <c r="A72">
        <f t="shared" si="1"/>
        <v>69</v>
      </c>
      <c r="B72" s="20">
        <f>B71+8*'１．現状・特定健診'!$D$9/100</f>
        <v>160.45599999999973</v>
      </c>
      <c r="C72" s="21">
        <f>NORMDIST(B73,'１．現状・特定健診'!$C$9,'１．現状・特定健診'!$D$9,TRUE)-NORMDIST(B72,'１．現状・特定健診'!$C$9,'１．現状・特定健診'!$D$9,TRUE)</f>
        <v>0.010678211715391517</v>
      </c>
      <c r="E72" s="20">
        <f>E71+8*'１．現状・特定健診'!$G$9/100</f>
        <v>155.9879999999998</v>
      </c>
      <c r="F72" s="21">
        <f>NORMDIST(E73,'１．現状・特定健診'!$F$9,'１．現状・特定健診'!$G$9,TRUE)-NORMDIST(E72,'１．現状・特定健診'!$F$9,'１．現状・特定健診'!$G$9,TRUE)</f>
        <v>0.010678211715391406</v>
      </c>
    </row>
    <row r="73" spans="1:6" ht="13.5">
      <c r="A73">
        <f t="shared" si="1"/>
        <v>70</v>
      </c>
      <c r="B73" s="20">
        <f>B72+8*'１．現状・特定健診'!$D$9/100</f>
        <v>161.84799999999973</v>
      </c>
      <c r="C73" s="21">
        <f>NORMDIST(B74,'１．現状・特定健診'!$C$9,'１．現状・特定健診'!$D$9,TRUE)-NORMDIST(B73,'１．現状・特定健診'!$C$9,'１．現状・特定健診'!$D$9,TRUE)</f>
        <v>0.00945619611937809</v>
      </c>
      <c r="E73" s="20">
        <f>E72+8*'１．現状・特定健診'!$G$9/100</f>
        <v>157.4039999999998</v>
      </c>
      <c r="F73" s="21">
        <f>NORMDIST(E74,'１．現状・特定健診'!$F$9,'１．現状・特定健診'!$G$9,TRUE)-NORMDIST(E73,'１．現状・特定健診'!$F$9,'１．現状・特定健診'!$G$9,TRUE)</f>
        <v>0.00945619611937798</v>
      </c>
    </row>
    <row r="74" spans="1:6" ht="13.5">
      <c r="A74">
        <f t="shared" si="1"/>
        <v>71</v>
      </c>
      <c r="B74" s="20">
        <f>B73+8*'１．現状・特定健診'!$D$9/100</f>
        <v>163.23999999999972</v>
      </c>
      <c r="C74" s="21">
        <f>NORMDIST(B75,'１．現状・特定健診'!$C$9,'１．現状・特定健診'!$D$9,TRUE)-NORMDIST(B74,'１．現状・特定健診'!$C$9,'１．現状・特定健診'!$D$9,TRUE)</f>
        <v>0.008320633835838032</v>
      </c>
      <c r="E74" s="20">
        <f>E73+8*'１．現状・特定健診'!$G$9/100</f>
        <v>158.8199999999998</v>
      </c>
      <c r="F74" s="21">
        <f>NORMDIST(E75,'１．現状・特定健診'!$F$9,'１．現状・特定健診'!$G$9,TRUE)-NORMDIST(E74,'１．現状・特定健診'!$F$9,'１．現状・特定健診'!$G$9,TRUE)</f>
        <v>0.008320633835838032</v>
      </c>
    </row>
    <row r="75" spans="1:6" ht="13.5">
      <c r="A75">
        <f t="shared" si="1"/>
        <v>72</v>
      </c>
      <c r="B75" s="20">
        <f>B74+8*'１．現状・特定健診'!$D$9/100</f>
        <v>164.63199999999972</v>
      </c>
      <c r="C75" s="21">
        <f>NORMDIST(B76,'１．現状・特定健診'!$C$9,'１．現状・特定健診'!$D$9,TRUE)-NORMDIST(B75,'１．現状・特定健診'!$C$9,'１．現状・特定健診'!$D$9,TRUE)</f>
        <v>0.007274754576237608</v>
      </c>
      <c r="E75" s="20">
        <f>E74+8*'１．現状・特定健診'!$G$9/100</f>
        <v>160.2359999999998</v>
      </c>
      <c r="F75" s="21">
        <f>NORMDIST(E76,'１．現状・特定健診'!$F$9,'１．現状・特定健診'!$G$9,TRUE)-NORMDIST(E75,'１．現状・特定健診'!$F$9,'１．現状・特定健診'!$G$9,TRUE)</f>
        <v>0.0072747545762374966</v>
      </c>
    </row>
    <row r="76" spans="1:6" ht="13.5">
      <c r="A76">
        <f t="shared" si="1"/>
        <v>73</v>
      </c>
      <c r="B76" s="20">
        <f>B75+8*'１．現状・特定健診'!$D$9/100</f>
        <v>166.02399999999972</v>
      </c>
      <c r="C76" s="21">
        <f>NORMDIST(B77,'１．現状・特定健診'!$C$9,'１．現状・特定健診'!$D$9,TRUE)-NORMDIST(B76,'１．現状・特定健診'!$C$9,'１．現状・特定健診'!$D$9,TRUE)</f>
        <v>0.006319784628318947</v>
      </c>
      <c r="E76" s="20">
        <f>E75+8*'１．現状・特定健診'!$G$9/100</f>
        <v>161.6519999999998</v>
      </c>
      <c r="F76" s="21">
        <f>NORMDIST(E77,'１．現状・特定健診'!$F$9,'１．現状・特定健診'!$G$9,TRUE)-NORMDIST(E76,'１．現状・特定健診'!$F$9,'１．現状・特定健診'!$G$9,TRUE)</f>
        <v>0.006319784628318947</v>
      </c>
    </row>
    <row r="77" spans="1:6" ht="13.5">
      <c r="A77">
        <f t="shared" si="1"/>
        <v>74</v>
      </c>
      <c r="B77" s="20">
        <f>B76+8*'１．現状・特定健診'!$D$9/100</f>
        <v>167.4159999999997</v>
      </c>
      <c r="C77" s="21">
        <f>NORMDIST(B78,'１．現状・特定健診'!$C$9,'１．現状・特定健診'!$D$9,TRUE)-NORMDIST(B77,'１．現状・特定健診'!$C$9,'１．現状・特定健診'!$D$9,TRUE)</f>
        <v>0.005455168955327161</v>
      </c>
      <c r="E77" s="20">
        <f>E76+8*'１．現状・特定健診'!$G$9/100</f>
        <v>163.06799999999978</v>
      </c>
      <c r="F77" s="21">
        <f>NORMDIST(E78,'１．現状・特定健診'!$F$9,'１．現状・特定健診'!$G$9,TRUE)-NORMDIST(E77,'１．現状・特定健診'!$F$9,'１．現状・特定健診'!$G$9,TRUE)</f>
        <v>0.005455168955327161</v>
      </c>
    </row>
    <row r="78" spans="1:6" ht="13.5">
      <c r="A78">
        <f t="shared" si="1"/>
        <v>75</v>
      </c>
      <c r="B78" s="20">
        <f>B77+8*'１．現状・特定健診'!$D$9/100</f>
        <v>168.8079999999997</v>
      </c>
      <c r="C78" s="21">
        <f>NORMDIST(B79,'１．現状・特定健診'!$C$9,'１．現状・特定健診'!$D$9,TRUE)-NORMDIST(B78,'１．現状・特定健診'!$C$9,'１．現状・特定健診'!$D$9,TRUE)</f>
        <v>0.004678817755657816</v>
      </c>
      <c r="E78" s="20">
        <f>E77+8*'１．現状・特定健診'!$G$9/100</f>
        <v>164.48399999999978</v>
      </c>
      <c r="F78" s="21">
        <f>NORMDIST(E79,'１．現状・特定健診'!$F$9,'１．現状・特定健診'!$G$9,TRUE)-NORMDIST(E78,'１．現状・特定健診'!$F$9,'１．現状・特定健診'!$G$9,TRUE)</f>
        <v>0.004678817755657705</v>
      </c>
    </row>
    <row r="79" spans="1:6" ht="13.5">
      <c r="A79">
        <f t="shared" si="1"/>
        <v>76</v>
      </c>
      <c r="B79" s="20">
        <f>B78+8*'１．現状・特定健診'!$D$9/100</f>
        <v>170.1999999999997</v>
      </c>
      <c r="C79" s="21">
        <f>NORMDIST(B80,'１．現状・特定健診'!$C$9,'１．現状・特定健診'!$D$9,TRUE)-NORMDIST(B79,'１．現状・特定健診'!$C$9,'１．現状・特定健診'!$D$9,TRUE)</f>
        <v>0.003987365513241525</v>
      </c>
      <c r="E79" s="20">
        <f>E78+8*'１．現状・特定健診'!$G$9/100</f>
        <v>165.89999999999978</v>
      </c>
      <c r="F79" s="21">
        <f>NORMDIST(E80,'１．現状・特定健診'!$F$9,'１．現状・特定健診'!$G$9,TRUE)-NORMDIST(E79,'１．現状・特定健診'!$F$9,'１．現状・特定健診'!$G$9,TRUE)</f>
        <v>0.003987365513241525</v>
      </c>
    </row>
    <row r="80" spans="1:6" ht="13.5">
      <c r="A80">
        <f t="shared" si="1"/>
        <v>77</v>
      </c>
      <c r="B80" s="20">
        <f>B79+8*'１．現状・特定健診'!$D$9/100</f>
        <v>171.5919999999997</v>
      </c>
      <c r="C80" s="21">
        <f>NORMDIST(B81,'１．現状・特定健診'!$C$9,'１．現状・特定健診'!$D$9,TRUE)-NORMDIST(B80,'１．現状・特定健診'!$C$9,'１．現状・特定健診'!$D$9,TRUE)</f>
        <v>0.0033764316510124237</v>
      </c>
      <c r="E80" s="20">
        <f>E79+8*'１．現状・特定健診'!$G$9/100</f>
        <v>167.31599999999978</v>
      </c>
      <c r="F80" s="21">
        <f>NORMDIST(E81,'１．現状・特定健診'!$F$9,'１．現状・特定健診'!$G$9,TRUE)-NORMDIST(E80,'１．現状・特定健診'!$F$9,'１．現状・特定健診'!$G$9,TRUE)</f>
        <v>0.0033764316510124237</v>
      </c>
    </row>
    <row r="81" spans="1:6" ht="13.5">
      <c r="A81">
        <f t="shared" si="1"/>
        <v>78</v>
      </c>
      <c r="B81" s="20">
        <f>B80+8*'１．現状・特定健診'!$D$9/100</f>
        <v>172.9839999999997</v>
      </c>
      <c r="C81" s="21">
        <f>NORMDIST(B82,'１．現状・特定健診'!$C$9,'１．現状・特定健診'!$D$9,TRUE)-NORMDIST(B81,'１．現状・特定健診'!$C$9,'１．現状・特定健診'!$D$9,TRUE)</f>
        <v>0.0028408733479790005</v>
      </c>
      <c r="E81" s="20">
        <f>E80+8*'１．現状・特定健診'!$G$9/100</f>
        <v>168.73199999999977</v>
      </c>
      <c r="F81" s="21">
        <f>NORMDIST(E82,'１．現状・特定健診'!$F$9,'１．現状・特定健診'!$G$9,TRUE)-NORMDIST(E81,'１．現状・特定健診'!$F$9,'１．現状・特定健診'!$G$9,TRUE)</f>
        <v>0.0028408733479788895</v>
      </c>
    </row>
    <row r="82" spans="1:6" ht="13.5">
      <c r="A82">
        <f t="shared" si="1"/>
        <v>79</v>
      </c>
      <c r="B82" s="20">
        <f>B81+8*'１．現状・特定健診'!$D$9/100</f>
        <v>174.3759999999997</v>
      </c>
      <c r="C82" s="21">
        <f>NORMDIST(B83,'１．現状・特定健診'!$C$9,'１．現状・特定健診'!$D$9,TRUE)-NORMDIST(B82,'１．現状・特定健診'!$C$9,'１．現状・特定健診'!$D$9,TRUE)</f>
        <v>0.0023750227672270086</v>
      </c>
      <c r="E82" s="20">
        <f>E81+8*'１．現状・特定健診'!$G$9/100</f>
        <v>170.14799999999977</v>
      </c>
      <c r="F82" s="21">
        <f>NORMDIST(E83,'１．現状・特定健診'!$F$9,'１．現状・特定健診'!$G$9,TRUE)-NORMDIST(E82,'１．現状・特定健診'!$F$9,'１．現状・特定健診'!$G$9,TRUE)</f>
        <v>0.0023750227672270086</v>
      </c>
    </row>
    <row r="83" spans="1:6" ht="13.5">
      <c r="A83">
        <f t="shared" si="1"/>
        <v>80</v>
      </c>
      <c r="B83" s="20">
        <f>B82+8*'１．現状・特定健診'!$D$9/100</f>
        <v>175.7679999999997</v>
      </c>
      <c r="C83" s="21">
        <f>NORMDIST(B84,'１．現状・特定健診'!$C$9,'１．現状・特定健診'!$D$9,TRUE)-NORMDIST(B83,'１．現状・特定健診'!$C$9,'１．現状・特定健診'!$D$9,TRUE)</f>
        <v>0.00197290274412365</v>
      </c>
      <c r="E83" s="20">
        <f>E82+8*'１．現状・特定健診'!$G$9/100</f>
        <v>171.56399999999977</v>
      </c>
      <c r="F83" s="21">
        <f>NORMDIST(E84,'１．現状・特定健診'!$F$9,'１．現状・特定健診'!$G$9,TRUE)-NORMDIST(E83,'１．現状・特定健診'!$F$9,'１．現状・特定健診'!$G$9,TRUE)</f>
        <v>0.00197290274412365</v>
      </c>
    </row>
    <row r="84" spans="1:6" ht="13.5">
      <c r="A84">
        <f t="shared" si="1"/>
        <v>81</v>
      </c>
      <c r="B84" s="20">
        <f>B83+8*'１．現状・特定健診'!$D$9/100</f>
        <v>177.15999999999968</v>
      </c>
      <c r="C84" s="21">
        <f>NORMDIST(B85,'１．現状・特定健診'!$C$9,'１．現状・特定健診'!$D$9,TRUE)-NORMDIST(B84,'１．現状・特定健診'!$C$9,'１．現状・特定健診'!$D$9,TRUE)</f>
        <v>0.0016284167890493473</v>
      </c>
      <c r="E84" s="20">
        <f>E83+8*'１．現状・特定健診'!$G$9/100</f>
        <v>172.97999999999976</v>
      </c>
      <c r="F84" s="21">
        <f>NORMDIST(E85,'１．現状・特定健診'!$F$9,'１．現状・特定健診'!$G$9,TRUE)-NORMDIST(E84,'１．現状・特定健診'!$F$9,'１．現状・特定健診'!$G$9,TRUE)</f>
        <v>0.0016284167890493473</v>
      </c>
    </row>
    <row r="85" spans="1:6" ht="13.5">
      <c r="A85">
        <f t="shared" si="1"/>
        <v>82</v>
      </c>
      <c r="B85" s="20">
        <f>B84+8*'１．現状・特定健診'!$D$9/100</f>
        <v>178.55199999999968</v>
      </c>
      <c r="C85" s="21">
        <f>NORMDIST(B86,'１．現状・特定健診'!$C$9,'１．現状・特定健診'!$D$9,TRUE)-NORMDIST(B85,'１．現状・特定健診'!$C$9,'１．現状・特定健診'!$D$9,TRUE)</f>
        <v>0.0013355109719910274</v>
      </c>
      <c r="E85" s="20">
        <f>E84+8*'１．現状・特定健診'!$G$9/100</f>
        <v>174.39599999999976</v>
      </c>
      <c r="F85" s="21">
        <f>NORMDIST(E86,'１．現状・特定健診'!$F$9,'１．現状・特定健診'!$G$9,TRUE)-NORMDIST(E85,'１．現状・特定健診'!$F$9,'１．現状・特定健診'!$G$9,TRUE)</f>
        <v>0.0013355109719910274</v>
      </c>
    </row>
    <row r="86" spans="1:6" ht="13.5">
      <c r="A86">
        <f t="shared" si="1"/>
        <v>83</v>
      </c>
      <c r="B86" s="20">
        <f>B85+8*'１．現状・特定健診'!$D$9/100</f>
        <v>179.94399999999968</v>
      </c>
      <c r="C86" s="21">
        <f>NORMDIST(B87,'１．現状・特定健診'!$C$9,'１．現状・特定健診'!$D$9,TRUE)-NORMDIST(B86,'１．現状・特定健診'!$C$9,'１．現状・特定健診'!$D$9,TRUE)</f>
        <v>0.0010883068025198117</v>
      </c>
      <c r="E86" s="20">
        <f>E85+8*'１．現状・特定健診'!$G$9/100</f>
        <v>175.81199999999976</v>
      </c>
      <c r="F86" s="21">
        <f>NORMDIST(E87,'１．現状・特定健診'!$F$9,'１．現状・特定健診'!$G$9,TRUE)-NORMDIST(E86,'１．現状・特定健診'!$F$9,'１．現状・特定健診'!$G$9,TRUE)</f>
        <v>0.0010883068025198117</v>
      </c>
    </row>
    <row r="87" spans="1:6" ht="13.5">
      <c r="A87">
        <f t="shared" si="1"/>
        <v>84</v>
      </c>
      <c r="B87" s="20">
        <f>B86+8*'１．現状・特定健診'!$D$9/100</f>
        <v>181.33599999999967</v>
      </c>
      <c r="C87" s="21">
        <f>NORMDIST(B88,'１．現状・特定健診'!$C$9,'１．現状・特定健診'!$D$9,TRUE)-NORMDIST(B87,'１．現状・特定健診'!$C$9,'１．現状・特定健診'!$D$9,TRUE)</f>
        <v>0.0008812055451448142</v>
      </c>
      <c r="E87" s="20">
        <f>E86+8*'１．現状・特定健診'!$G$9/100</f>
        <v>177.22799999999975</v>
      </c>
      <c r="F87" s="21">
        <f>NORMDIST(E88,'１．現状・特定健診'!$F$9,'１．現状・特定健診'!$G$9,TRUE)-NORMDIST(E87,'１．現状・特定健診'!$F$9,'１．現状・特定健診'!$G$9,TRUE)</f>
        <v>0.0008812055451447032</v>
      </c>
    </row>
    <row r="88" spans="1:6" ht="13.5">
      <c r="A88">
        <f t="shared" si="1"/>
        <v>85</v>
      </c>
      <c r="B88" s="20">
        <f>B87+8*'１．現状・特定健診'!$D$9/100</f>
        <v>182.72799999999967</v>
      </c>
      <c r="C88" s="21">
        <f>NORMDIST(B89,'１．現状・特定健診'!$C$9,'１．現状・特定健診'!$D$9,TRUE)-NORMDIST(B88,'１．現状・特定健診'!$C$9,'１．現状・特定健診'!$D$9,TRUE)</f>
        <v>0.0007089654854633975</v>
      </c>
      <c r="E88" s="20">
        <f>E87+8*'１．現状・特定健診'!$G$9/100</f>
        <v>178.64399999999975</v>
      </c>
      <c r="F88" s="21">
        <f>NORMDIST(E89,'１．現状・特定健診'!$F$9,'１．現状・特定健診'!$G$9,TRUE)-NORMDIST(E88,'１．現状・特定健診'!$F$9,'１．現状・特定健診'!$G$9,TRUE)</f>
        <v>0.0007089654854633975</v>
      </c>
    </row>
    <row r="89" spans="1:6" ht="13.5">
      <c r="A89">
        <f t="shared" si="1"/>
        <v>86</v>
      </c>
      <c r="B89" s="20">
        <f>B88+8*'１．現状・特定健診'!$D$9/100</f>
        <v>184.11999999999966</v>
      </c>
      <c r="C89" s="21">
        <f>NORMDIST(B90,'１．現状・特定健診'!$C$9,'１．現状・特定健診'!$D$9,TRUE)-NORMDIST(B89,'１．現状・特定健診'!$C$9,'１．現状・特定健診'!$D$9,TRUE)</f>
        <v>0.0005667544755336706</v>
      </c>
      <c r="E89" s="20">
        <f>E88+8*'１．現状・特定健診'!$G$9/100</f>
        <v>180.05999999999975</v>
      </c>
      <c r="F89" s="21">
        <f>NORMDIST(E90,'１．現状・特定健診'!$F$9,'１．現状・特定健診'!$G$9,TRUE)-NORMDIST(E89,'１．現状・特定健診'!$F$9,'１．現状・特定健診'!$G$9,TRUE)</f>
        <v>0.0005667544755336706</v>
      </c>
    </row>
    <row r="90" spans="1:6" ht="13.5">
      <c r="A90">
        <f t="shared" si="1"/>
        <v>87</v>
      </c>
      <c r="B90" s="20">
        <f>B89+8*'１．現状・特定健診'!$D$9/100</f>
        <v>185.51199999999966</v>
      </c>
      <c r="C90" s="21">
        <f>NORMDIST(B91,'１．現状・特定健診'!$C$9,'１．現状・特定健診'!$D$9,TRUE)-NORMDIST(B90,'１．現状・特定健診'!$C$9,'１．現状・特定健診'!$D$9,TRUE)</f>
        <v>0.0004501806431562727</v>
      </c>
      <c r="E90" s="20">
        <f>E89+8*'１．現状・特定健診'!$G$9/100</f>
        <v>181.47599999999974</v>
      </c>
      <c r="F90" s="21">
        <f>NORMDIST(E91,'１．現状・特定健診'!$F$9,'１．現状・特定健診'!$G$9,TRUE)-NORMDIST(E90,'１．現状・特定健診'!$F$9,'１．現状・特定健診'!$G$9,TRUE)</f>
        <v>0.0004501806431562727</v>
      </c>
    </row>
    <row r="91" spans="1:6" ht="13.5">
      <c r="A91">
        <f t="shared" si="1"/>
        <v>88</v>
      </c>
      <c r="B91" s="20">
        <f>B90+8*'１．現状・特定健診'!$D$9/100</f>
        <v>186.90399999999966</v>
      </c>
      <c r="C91" s="21">
        <f>NORMDIST(B92,'１．現状・特定健診'!$C$9,'１．現状・特定健診'!$D$9,TRUE)-NORMDIST(B91,'１．現状・特定健診'!$C$9,'１．現状・特定健診'!$D$9,TRUE)</f>
        <v>0.00035530446863363263</v>
      </c>
      <c r="E91" s="20">
        <f>E90+8*'１．現状・特定健診'!$G$9/100</f>
        <v>182.89199999999974</v>
      </c>
      <c r="F91" s="21">
        <f>NORMDIST(E92,'１．現状・特定健診'!$F$9,'１．現状・特定健診'!$G$9,TRUE)-NORMDIST(E91,'１．現状・特定健診'!$F$9,'１．現状・特定健診'!$G$9,TRUE)</f>
        <v>0.00035530446863363263</v>
      </c>
    </row>
    <row r="92" spans="1:6" ht="13.5">
      <c r="A92">
        <f t="shared" si="1"/>
        <v>89</v>
      </c>
      <c r="B92" s="20">
        <f>B91+8*'１．現状・特定健診'!$D$9/100</f>
        <v>188.29599999999965</v>
      </c>
      <c r="C92" s="21">
        <f>NORMDIST(B93,'１．現状・特定健診'!$C$9,'１．現状・特定健診'!$D$9,TRUE)-NORMDIST(B92,'１．現状・特定健診'!$C$9,'１．現状・特定健診'!$D$9,TRUE)</f>
        <v>0.00027863554328211304</v>
      </c>
      <c r="E92" s="20">
        <f>E91+8*'１．現状・特定健診'!$G$9/100</f>
        <v>184.30799999999974</v>
      </c>
      <c r="F92" s="21">
        <f>NORMDIST(E93,'１．現状・特定健診'!$F$9,'１．現状・特定健診'!$G$9,TRUE)-NORMDIST(E92,'１．現状・特定健診'!$F$9,'１．現状・特定健診'!$G$9,TRUE)</f>
        <v>0.00027863554328211304</v>
      </c>
    </row>
    <row r="93" spans="1:6" ht="13.5">
      <c r="A93">
        <f t="shared" si="1"/>
        <v>90</v>
      </c>
      <c r="B93" s="20">
        <f>B92+8*'１．現状・特定健診'!$D$9/100</f>
        <v>189.68799999999965</v>
      </c>
      <c r="C93" s="21">
        <f>NORMDIST(B94,'１．現状・特定健診'!$C$9,'１．現状・特定健診'!$D$9,TRUE)-NORMDIST(B93,'１．現状・特定健診'!$C$9,'１．現状・特定健診'!$D$9,TRUE)</f>
        <v>0.0002171172619065409</v>
      </c>
      <c r="E93" s="20">
        <f>E92+8*'１．現状・特定健診'!$G$9/100</f>
        <v>185.72399999999973</v>
      </c>
      <c r="F93" s="21">
        <f>NORMDIST(E94,'１．現状・特定健診'!$F$9,'１．現状・特定健診'!$G$9,TRUE)-NORMDIST(E93,'１．現状・特定健診'!$F$9,'１．現状・特定健診'!$G$9,TRUE)</f>
        <v>0.0002171172619065409</v>
      </c>
    </row>
    <row r="94" spans="1:6" ht="13.5">
      <c r="A94">
        <f t="shared" si="1"/>
        <v>91</v>
      </c>
      <c r="B94" s="20">
        <f>B93+8*'１．現状・特定健診'!$D$9/100</f>
        <v>191.07999999999964</v>
      </c>
      <c r="C94" s="21">
        <f>NORMDIST(B95,'１．現状・特定健診'!$C$9,'１．現状・特定健診'!$D$9,TRUE)-NORMDIST(B94,'１．現状・特定健診'!$C$9,'１．現状・特定健診'!$D$9,TRUE)</f>
        <v>0.0001681025047088891</v>
      </c>
      <c r="E94" s="20">
        <f>E93+8*'１．現状・特定健診'!$G$9/100</f>
        <v>187.13999999999973</v>
      </c>
      <c r="F94" s="21">
        <f>NORMDIST(E95,'１．現状・特定健診'!$F$9,'１．現状・特定健診'!$G$9,TRUE)-NORMDIST(E94,'１．現状・特定健診'!$F$9,'１．現状・特定健診'!$G$9,TRUE)</f>
        <v>0.0001681025047088891</v>
      </c>
    </row>
    <row r="95" spans="1:6" ht="13.5">
      <c r="A95">
        <f t="shared" si="1"/>
        <v>92</v>
      </c>
      <c r="B95" s="20">
        <f>B94+8*'１．現状・特定健診'!$D$9/100</f>
        <v>192.47199999999964</v>
      </c>
      <c r="C95" s="21">
        <f>NORMDIST(B96,'１．現状・特定健診'!$C$9,'１．現状・特定健診'!$D$9,TRUE)-NORMDIST(B95,'１．現状・特定健診'!$C$9,'１．現状・特定健診'!$D$9,TRUE)</f>
        <v>0.00012932307062496484</v>
      </c>
      <c r="E95" s="20">
        <f>E94+8*'１．現状・特定健診'!$G$9/100</f>
        <v>188.55599999999973</v>
      </c>
      <c r="F95" s="21">
        <f>NORMDIST(E96,'１．現状・特定健診'!$F$9,'１．現状・特定健診'!$G$9,TRUE)-NORMDIST(E95,'１．現状・特定健診'!$F$9,'１．現状・特定健診'!$G$9,TRUE)</f>
        <v>0.00012932307062496484</v>
      </c>
    </row>
    <row r="96" spans="1:6" ht="13.5">
      <c r="A96">
        <f t="shared" si="1"/>
        <v>93</v>
      </c>
      <c r="B96" s="20">
        <f>B95+8*'１．現状・特定健診'!$D$9/100</f>
        <v>193.86399999999963</v>
      </c>
      <c r="C96" s="21">
        <f>NORMDIST(B97,'１．現状・特定健診'!$C$9,'１．現状・特定健診'!$D$9,TRUE)-NORMDIST(B96,'１．現状・特定健診'!$C$9,'１．現状・特定健診'!$D$9,TRUE)</f>
        <v>9.885526929120925E-05</v>
      </c>
      <c r="E96" s="20">
        <f>E95+8*'１．現状・特定健診'!$G$9/100</f>
        <v>189.97199999999972</v>
      </c>
      <c r="F96" s="21">
        <f>NORMDIST(E97,'１．現状・特定健診'!$F$9,'１．現状・特定健診'!$G$9,TRUE)-NORMDIST(E96,'１．現状・特定健診'!$F$9,'１．現状・特定健診'!$G$9,TRUE)</f>
        <v>9.885526929120925E-05</v>
      </c>
    </row>
    <row r="97" spans="1:6" ht="13.5">
      <c r="A97">
        <f t="shared" si="1"/>
        <v>94</v>
      </c>
      <c r="B97" s="20">
        <f>B96+8*'１．現状・特定健診'!$D$9/100</f>
        <v>195.25599999999963</v>
      </c>
      <c r="C97" s="21">
        <f>NORMDIST(B98,'１．現状・特定健診'!$C$9,'１．現状・特定健診'!$D$9,TRUE)-NORMDIST(B97,'１．現状・特定健診'!$C$9,'１．現状・特定健診'!$D$9,TRUE)</f>
        <v>7.508369399611414E-05</v>
      </c>
      <c r="E97" s="20">
        <f>E96+8*'１．現状・特定健診'!$G$9/100</f>
        <v>191.38799999999972</v>
      </c>
      <c r="F97" s="21">
        <f>NORMDIST(E98,'１．現状・特定健診'!$F$9,'１．現状・特定健診'!$G$9,TRUE)-NORMDIST(E97,'１．現状・特定健診'!$F$9,'１．現状・特定健診'!$G$9,TRUE)</f>
        <v>7.508369399611414E-05</v>
      </c>
    </row>
    <row r="98" spans="1:6" ht="13.5">
      <c r="A98">
        <f t="shared" si="1"/>
        <v>95</v>
      </c>
      <c r="B98" s="20">
        <f>B97+8*'１．現状・特定健診'!$D$9/100</f>
        <v>196.64799999999963</v>
      </c>
      <c r="C98" s="21">
        <f>NORMDIST(B99,'１．現状・特定健診'!$C$9,'１．現状・特定健診'!$D$9,TRUE)-NORMDIST(B98,'１．現状・特定健診'!$C$9,'１．現状・特定健診'!$D$9,TRUE)</f>
        <v>5.6664809137130234E-05</v>
      </c>
      <c r="E98" s="20">
        <f>E97+8*'１．現状・特定健診'!$G$9/100</f>
        <v>192.80399999999972</v>
      </c>
      <c r="F98" s="21">
        <f>NORMDIST(E99,'１．現状・特定健診'!$F$9,'１．現状・特定健診'!$G$9,TRUE)-NORMDIST(E98,'１．現状・特定健診'!$F$9,'１．現状・特定健診'!$G$9,TRUE)</f>
        <v>5.6664809137130234E-05</v>
      </c>
    </row>
    <row r="99" spans="1:6" ht="13.5">
      <c r="A99">
        <f t="shared" si="1"/>
        <v>96</v>
      </c>
      <c r="B99" s="20">
        <f>B98+8*'１．現状・特定健診'!$D$9/100</f>
        <v>198.03999999999962</v>
      </c>
      <c r="C99" s="21">
        <f>NORMDIST(B100,'１．現状・特定健診'!$C$9,'１．現状・特定健診'!$D$9,TRUE)-NORMDIST(B99,'１．現状・特定健診'!$C$9,'１．現状・特定健診'!$D$9,TRUE)</f>
        <v>4.2491613342132695E-05</v>
      </c>
      <c r="E99" s="20">
        <f>E98+8*'１．現状・特定健診'!$G$9/100</f>
        <v>194.21999999999971</v>
      </c>
      <c r="F99" s="21">
        <f>NORMDIST(E100,'１．現状・特定健診'!$F$9,'１．現状・特定健診'!$G$9,TRUE)-NORMDIST(E99,'１．現状・特定健診'!$F$9,'１．現状・特定健診'!$G$9,TRUE)</f>
        <v>4.2491613342132695E-05</v>
      </c>
    </row>
    <row r="100" spans="1:6" ht="13.5">
      <c r="A100">
        <f t="shared" si="1"/>
        <v>97</v>
      </c>
      <c r="B100" s="20">
        <f>B99+8*'１．現状・特定健診'!$D$9/100</f>
        <v>199.43199999999962</v>
      </c>
      <c r="C100" s="21">
        <f>NORMDIST(B101,'１．現状・特定健診'!$C$9,'１．現状・特定健診'!$D$9,TRUE)-NORMDIST(B100,'１．現状・特定健診'!$C$9,'１．現状・特定健診'!$D$9,TRUE)</f>
        <v>3.1660298317359725E-05</v>
      </c>
      <c r="E100" s="20">
        <f>E99+8*'１．現状・特定健診'!$G$9/100</f>
        <v>195.6359999999997</v>
      </c>
      <c r="F100" s="21">
        <f>NORMDIST(E101,'１．現状・特定健診'!$F$9,'１．現状・特定健診'!$G$9,TRUE)-NORMDIST(E100,'１．現状・特定健診'!$F$9,'１．現状・特定健診'!$G$9,TRUE)</f>
        <v>3.166029831747075E-05</v>
      </c>
    </row>
    <row r="101" spans="1:6" ht="13.5">
      <c r="A101">
        <f t="shared" si="1"/>
        <v>98</v>
      </c>
      <c r="B101" s="20">
        <f>B100+8*'１．現状・特定健診'!$D$9/100</f>
        <v>200.82399999999961</v>
      </c>
      <c r="C101" s="21">
        <f>NORMDIST(B102,'１．現状・特定健診'!$C$9,'１．現状・特定健診'!$D$9,TRUE)-NORMDIST(B101,'１．現状・特定健診'!$C$9,'１．現状・特定健診'!$D$9,TRUE)</f>
        <v>2.3439523314849886E-05</v>
      </c>
      <c r="E101" s="20">
        <f>E100+8*'１．現状・特定健診'!$G$9/100</f>
        <v>197.0519999999997</v>
      </c>
      <c r="F101" s="21">
        <f>NORMDIST(E102,'１．現状・特定健診'!$F$9,'１．現状・特定健診'!$G$9,TRUE)-NORMDIST(E101,'１．現状・特定健診'!$F$9,'１．現状・特定健診'!$G$9,TRUE)</f>
        <v>2.3439523314738864E-05</v>
      </c>
    </row>
    <row r="102" spans="1:6" ht="13.5">
      <c r="A102">
        <f t="shared" si="1"/>
        <v>99</v>
      </c>
      <c r="B102" s="20">
        <f>B101+8*'１．現状・特定健診'!$D$9/100</f>
        <v>202.2159999999996</v>
      </c>
      <c r="C102" s="21">
        <f>NORMDIST(B103,'１．現状・特定健診'!$C$9,'１．現状・特定健診'!$D$9,TRUE)-NORMDIST(B102,'１．現状・特定健診'!$C$9,'１．現状・特定健診'!$D$9,TRUE)</f>
        <v>1.724267087110931E-05</v>
      </c>
      <c r="E102" s="20">
        <f>E101+8*'１．現状・特定健診'!$G$9/100</f>
        <v>198.4679999999997</v>
      </c>
      <c r="F102" s="21">
        <f>NORMDIST(E103,'１．現状・特定健診'!$F$9,'１．現状・特定健診'!$G$9,TRUE)-NORMDIST(E102,'１．現状・特定健診'!$F$9,'１．現状・特定健診'!$G$9,TRUE)</f>
        <v>1.724267087110931E-05</v>
      </c>
    </row>
    <row r="103" spans="1:6" ht="13.5">
      <c r="A103">
        <f t="shared" si="1"/>
        <v>100</v>
      </c>
      <c r="B103" s="20">
        <f>B102+8*'１．現状・特定健診'!$D$9/100</f>
        <v>203.6079999999996</v>
      </c>
      <c r="C103" s="21">
        <f>NORMDIST(B104,'１．現状・特定健診'!$C$9,'１．現状・特定健診'!$D$9,TRUE)-NORMDIST(B103,'１．現状・特定健診'!$C$9,'１．現状・特定健診'!$D$9,TRUE)</f>
        <v>1.2603242478981258E-05</v>
      </c>
      <c r="E103" s="20">
        <f>E102+8*'１．現状・特定健診'!$G$9/100</f>
        <v>199.8839999999997</v>
      </c>
      <c r="F103" s="21">
        <f>NORMDIST(E104,'１．現状・特定健診'!$F$9,'１．現状・特定健診'!$G$9,TRUE)-NORMDIST(E103,'１．現状・特定健診'!$F$9,'１．現状・特定健診'!$G$9,TRUE)</f>
        <v>1.2603242478981258E-05</v>
      </c>
    </row>
    <row r="104" spans="1:6" ht="13.5">
      <c r="A104">
        <f t="shared" si="1"/>
        <v>101</v>
      </c>
      <c r="B104" s="20">
        <f>B103+8*'１．現状・特定健診'!$D$9/100</f>
        <v>204.9999999999996</v>
      </c>
      <c r="C104" s="21">
        <f>SUM(C4:C103)</f>
        <v>0.9999366575163338</v>
      </c>
      <c r="E104" s="20">
        <f>E103+8*'１．現状・特定健診'!$G$9/100</f>
        <v>201.2999999999997</v>
      </c>
      <c r="F104" s="21">
        <f>SUM(F4:F103)</f>
        <v>0.9999366575163338</v>
      </c>
    </row>
  </sheetData>
  <sheetProtection/>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F104"/>
  <sheetViews>
    <sheetView zoomScale="75" zoomScaleNormal="75" zoomScalePageLayoutView="0" workbookViewId="0" topLeftCell="A1">
      <selection activeCell="B11" sqref="B11"/>
    </sheetView>
  </sheetViews>
  <sheetFormatPr defaultColWidth="9.00390625" defaultRowHeight="13.5"/>
  <cols>
    <col min="1" max="1" width="4.50390625" style="0" bestFit="1" customWidth="1"/>
    <col min="2" max="2" width="11.00390625" style="0" bestFit="1" customWidth="1"/>
    <col min="5" max="5" width="11.00390625" style="0" bestFit="1" customWidth="1"/>
  </cols>
  <sheetData>
    <row r="1" spans="2:5" ht="13.5">
      <c r="B1" t="s">
        <v>5</v>
      </c>
      <c r="E1" t="s">
        <v>6</v>
      </c>
    </row>
    <row r="2" spans="2:6" ht="13.5">
      <c r="B2" s="4" t="s">
        <v>8</v>
      </c>
      <c r="C2" s="4"/>
      <c r="E2" s="4" t="s">
        <v>8</v>
      </c>
      <c r="F2" s="4"/>
    </row>
    <row r="3" spans="2:6" s="5" customFormat="1" ht="13.5">
      <c r="B3" s="24" t="s">
        <v>17</v>
      </c>
      <c r="C3" s="25" t="s">
        <v>18</v>
      </c>
      <c r="E3" s="24" t="s">
        <v>17</v>
      </c>
      <c r="F3" s="25" t="s">
        <v>18</v>
      </c>
    </row>
    <row r="4" spans="1:6" ht="13.5">
      <c r="A4">
        <v>1</v>
      </c>
      <c r="B4" s="20">
        <f>'３．集団人口寄与割合'!$E$6-4*'３．集団人口寄与割合'!$F$6</f>
        <v>52.260000000000005</v>
      </c>
      <c r="C4" s="21">
        <f>NORMDIST(B5,'３．集団人口寄与割合'!$E$6,'３．集団人口寄与割合'!$F$6,TRUE)-NORMDIST(B4,'３．集団人口寄与割合'!$E$6,'３．集団人口寄与割合'!$F$6,TRUE)</f>
        <v>1.2603242478950772E-05</v>
      </c>
      <c r="E4" s="20">
        <f>'３．集団人口寄与割合'!$E$11-4*'３．集団人口寄与割合'!$F$11</f>
        <v>46.650000000000006</v>
      </c>
      <c r="F4" s="22">
        <f>NORMDIST(E5,'３．集団人口寄与割合'!$E$11,'３．集団人口寄与割合'!$F$11,TRUE)-NORMDIST(E4,'３．集団人口寄与割合'!$E$11,'３．集団人口寄与割合'!$F$11,TRUE)</f>
        <v>1.2603242478950772E-05</v>
      </c>
    </row>
    <row r="5" spans="1:6" ht="13.5">
      <c r="A5">
        <f aca="true" t="shared" si="0" ref="A5:A36">A4+1</f>
        <v>2</v>
      </c>
      <c r="B5" s="20">
        <f>B4+8*'３．集団人口寄与割合'!$F$6/100</f>
        <v>53.65200000000001</v>
      </c>
      <c r="C5" s="21">
        <f>NORMDIST(B6,'３．集団人口寄与割合'!$E$6,'３．集団人口寄与割合'!$F$6,TRUE)-NORMDIST(B5,'３．集団人口寄与割合'!$E$6,'３．集団人口寄与割合'!$F$6,TRUE)</f>
        <v>1.7242670871184575E-05</v>
      </c>
      <c r="E5" s="20">
        <f>E4+8*'３．集団人口寄与割合'!$F$11/100</f>
        <v>48.066</v>
      </c>
      <c r="F5" s="22">
        <f>NORMDIST(E6,'３．集団人口寄与割合'!$E$11,'３．集団人口寄与割合'!$F$11,TRUE)-NORMDIST(E5,'３．集団人口寄与割合'!$E$11,'３．集団人口寄与割合'!$F$11,TRUE)</f>
        <v>1.7242670871184413E-05</v>
      </c>
    </row>
    <row r="6" spans="1:6" ht="13.5">
      <c r="A6">
        <f t="shared" si="0"/>
        <v>3</v>
      </c>
      <c r="B6" s="20">
        <f>B5+8*'３．集団人口寄与割合'!$F$6/100</f>
        <v>55.04400000000001</v>
      </c>
      <c r="C6" s="21">
        <f>NORMDIST(B7,'３．集団人口寄与割合'!$E$6,'３．集団人口寄与割合'!$F$6,TRUE)-NORMDIST(B6,'３．集団人口寄与割合'!$E$6,'３．集団人口寄与割合'!$F$6,TRUE)</f>
        <v>2.343952331474293E-05</v>
      </c>
      <c r="E6" s="20">
        <f>E5+8*'３．集団人口寄与割合'!$F$11/100</f>
        <v>49.482</v>
      </c>
      <c r="F6" s="22">
        <f>NORMDIST(E7,'３．集団人口寄与割合'!$E$11,'３．集団人口寄与割合'!$F$11,TRUE)-NORMDIST(E6,'３．集団人口寄与割合'!$E$11,'３．集団人口寄与割合'!$F$11,TRUE)</f>
        <v>2.343952331474247E-05</v>
      </c>
    </row>
    <row r="7" spans="1:6" ht="13.5">
      <c r="A7">
        <f t="shared" si="0"/>
        <v>4</v>
      </c>
      <c r="B7" s="20">
        <f>B6+8*'３．集団人口寄与割合'!$F$6/100</f>
        <v>56.436000000000014</v>
      </c>
      <c r="C7" s="21">
        <f>NORMDIST(B8,'３．集団人口寄与割合'!$E$6,'３．集団人口寄与割合'!$F$6,TRUE)-NORMDIST(B7,'３．集団人口寄与割合'!$E$6,'３．集団人口寄与割合'!$F$6,TRUE)</f>
        <v>3.1660298317370296E-05</v>
      </c>
      <c r="E7" s="20">
        <f>E6+8*'３．集団人口寄与割合'!$F$11/100</f>
        <v>50.897999999999996</v>
      </c>
      <c r="F7" s="22">
        <f>NORMDIST(E8,'３．集団人口寄与割合'!$E$11,'３．集団人口寄与割合'!$F$11,TRUE)-NORMDIST(E7,'３．集団人口寄与割合'!$E$11,'３．集団人口寄与割合'!$F$11,TRUE)</f>
        <v>3.166029831737032E-05</v>
      </c>
    </row>
    <row r="8" spans="1:6" ht="13.5">
      <c r="A8">
        <f t="shared" si="0"/>
        <v>5</v>
      </c>
      <c r="B8" s="20">
        <f>B7+8*'３．集団人口寄与割合'!$F$6/100</f>
        <v>57.82800000000002</v>
      </c>
      <c r="C8" s="21">
        <f>NORMDIST(B9,'３．集団人口寄与割合'!$E$6,'３．集団人口寄与割合'!$F$6,TRUE)-NORMDIST(B8,'３．集団人口寄与割合'!$E$6,'３．集団人口寄与割合'!$F$6,TRUE)</f>
        <v>4.249161334216602E-05</v>
      </c>
      <c r="E8" s="20">
        <f>E7+8*'３．集団人口寄与割合'!$F$11/100</f>
        <v>52.31399999999999</v>
      </c>
      <c r="F8" s="22">
        <f>NORMDIST(E9,'３．集団人口寄与割合'!$E$11,'３．集団人口寄与割合'!$F$11,TRUE)-NORMDIST(E8,'３．集団人口寄与割合'!$E$11,'３．集団人口寄与割合'!$F$11,TRUE)</f>
        <v>4.249161334216534E-05</v>
      </c>
    </row>
    <row r="9" spans="1:6" ht="13.5">
      <c r="A9">
        <f t="shared" si="0"/>
        <v>6</v>
      </c>
      <c r="B9" s="20">
        <f>B8+8*'３．集団人口寄与割合'!$F$6/100</f>
        <v>59.22000000000002</v>
      </c>
      <c r="C9" s="21">
        <f>NORMDIST(B10,'３．集団人口寄与割合'!$E$6,'３．集団人口寄与割合'!$F$6,TRUE)-NORMDIST(B9,'３．集団人口寄与割合'!$E$6,'３．集団人口寄与割合'!$F$6,TRUE)</f>
        <v>5.666480913718358E-05</v>
      </c>
      <c r="E9" s="20">
        <f>E8+8*'３．集団人口寄与割合'!$F$11/100</f>
        <v>53.72999999999999</v>
      </c>
      <c r="F9" s="22">
        <f>NORMDIST(E10,'３．集団人口寄与割合'!$E$11,'３．集団人口寄与割合'!$F$11,TRUE)-NORMDIST(E9,'３．集団人口寄与割合'!$E$11,'３．集団人口寄与割合'!$F$11,TRUE)</f>
        <v>5.66648091371832E-05</v>
      </c>
    </row>
    <row r="10" spans="1:6" ht="13.5">
      <c r="A10">
        <f t="shared" si="0"/>
        <v>7</v>
      </c>
      <c r="B10" s="20">
        <f>B9+8*'３．集団人口寄与割合'!$F$6/100</f>
        <v>60.61200000000002</v>
      </c>
      <c r="C10" s="21">
        <f>NORMDIST(B11,'３．集団人口寄与割合'!$E$6,'３．集団人口寄与割合'!$F$6,TRUE)-NORMDIST(B10,'３．集団人口寄与割合'!$E$6,'３．集団人口寄与割合'!$F$6,TRUE)</f>
        <v>7.508369399602624E-05</v>
      </c>
      <c r="E10" s="20">
        <f>E9+8*'３．集団人口寄与割合'!$F$11/100</f>
        <v>55.14599999999999</v>
      </c>
      <c r="F10" s="22">
        <f>NORMDIST(E11,'３．集団人口寄与割合'!$E$11,'３．集団人口寄与割合'!$F$11,TRUE)-NORMDIST(E10,'３．集団人口寄与割合'!$E$11,'３．集団人口寄与割合'!$F$11,TRUE)</f>
        <v>7.508369399602513E-05</v>
      </c>
    </row>
    <row r="11" spans="1:6" ht="13.5">
      <c r="A11">
        <f t="shared" si="0"/>
        <v>8</v>
      </c>
      <c r="B11" s="20">
        <f>B10+8*'３．集団人口寄与割合'!$F$6/100</f>
        <v>62.004000000000026</v>
      </c>
      <c r="C11" s="21">
        <f>NORMDIST(B12,'３．集団人口寄与割合'!$E$6,'３．集団人口寄与割合'!$F$6,TRUE)-NORMDIST(B11,'３．集団人口寄与割合'!$E$6,'３．集団人口寄与割合'!$F$6,TRUE)</f>
        <v>9.885526929128926E-05</v>
      </c>
      <c r="E11" s="20">
        <f>E10+8*'３．集団人口寄与割合'!$F$11/100</f>
        <v>56.56199999999998</v>
      </c>
      <c r="F11" s="22">
        <f>NORMDIST(E12,'３．集団人口寄与割合'!$E$11,'３．集団人口寄与割合'!$F$11,TRUE)-NORMDIST(E11,'３．集団人口寄与割合'!$E$11,'３．集団人口寄与割合'!$F$11,TRUE)</f>
        <v>9.885526929128834E-05</v>
      </c>
    </row>
    <row r="12" spans="1:6" ht="13.5">
      <c r="A12">
        <f t="shared" si="0"/>
        <v>9</v>
      </c>
      <c r="B12" s="20">
        <f>B11+8*'３．集団人口寄与割合'!$F$6/100</f>
        <v>63.39600000000003</v>
      </c>
      <c r="C12" s="21">
        <f>NORMDIST(B13,'３．集団人口寄与割合'!$E$6,'３．集団人口寄与割合'!$F$6,TRUE)-NORMDIST(B12,'３．集団人口寄与割合'!$E$6,'３．集団人口寄与割合'!$F$6,TRUE)</f>
        <v>0.00012932307062494094</v>
      </c>
      <c r="E12" s="20">
        <f>E11+8*'３．集団人口寄与割合'!$F$11/100</f>
        <v>57.97799999999998</v>
      </c>
      <c r="F12" s="22">
        <f>NORMDIST(E13,'３．集団人口寄与割合'!$E$11,'３．集団人口寄与割合'!$F$11,TRUE)-NORMDIST(E12,'３．集団人口寄与割合'!$E$11,'３．集団人口寄与割合'!$F$11,TRUE)</f>
        <v>0.00012932307062494007</v>
      </c>
    </row>
    <row r="13" spans="1:6" ht="13.5">
      <c r="A13">
        <f t="shared" si="0"/>
        <v>10</v>
      </c>
      <c r="B13" s="20">
        <f>B12+8*'３．集団人口寄与割合'!$F$6/100</f>
        <v>64.78800000000003</v>
      </c>
      <c r="C13" s="21">
        <f>NORMDIST(B14,'３．集団人口寄与割合'!$E$6,'３．集団人口寄与割合'!$F$6,TRUE)-NORMDIST(B13,'３．集団人口寄与割合'!$E$6,'３．集団人口寄与割合'!$F$6,TRUE)</f>
        <v>0.00016810250470887522</v>
      </c>
      <c r="E13" s="20">
        <f>E12+8*'３．集団人口寄与割合'!$F$11/100</f>
        <v>59.39399999999998</v>
      </c>
      <c r="F13" s="22">
        <f>NORMDIST(E14,'３．集団人口寄与割合'!$E$11,'３．集団人口寄与割合'!$F$11,TRUE)-NORMDIST(E13,'３．集団人口寄与割合'!$E$11,'３．集団人口寄与割合'!$F$11,TRUE)</f>
        <v>0.0001681025047088725</v>
      </c>
    </row>
    <row r="14" spans="1:6" ht="13.5">
      <c r="A14">
        <f t="shared" si="0"/>
        <v>11</v>
      </c>
      <c r="B14" s="20">
        <f>B13+8*'３．集団人口寄与割合'!$F$6/100</f>
        <v>66.18000000000002</v>
      </c>
      <c r="C14" s="21">
        <f>NORMDIST(B15,'３．集団人口寄与割合'!$E$6,'３．集団人口寄与割合'!$F$6,TRUE)-NORMDIST(B14,'３．集団人口寄与割合'!$E$6,'３．集団人口寄与割合'!$F$6,TRUE)</f>
        <v>0.00021711726190649146</v>
      </c>
      <c r="E14" s="20">
        <f>E13+8*'３．集団人口寄与割合'!$F$11/100</f>
        <v>60.809999999999974</v>
      </c>
      <c r="F14" s="22">
        <f>NORMDIST(E15,'３．集団人口寄与割合'!$E$11,'３．集団人口寄与割合'!$F$11,TRUE)-NORMDIST(E14,'３．集団人口寄与割合'!$E$11,'３．集団人口寄与割合'!$F$11,TRUE)</f>
        <v>0.00021711726190649081</v>
      </c>
    </row>
    <row r="15" spans="1:6" ht="13.5">
      <c r="A15">
        <f t="shared" si="0"/>
        <v>12</v>
      </c>
      <c r="B15" s="20">
        <f>B14+8*'３．集団人口寄与割合'!$F$6/100</f>
        <v>67.57200000000002</v>
      </c>
      <c r="C15" s="21">
        <f>NORMDIST(B16,'３．集団人口寄与割合'!$E$6,'３．集団人口寄与割合'!$F$6,TRUE)-NORMDIST(B15,'３．集団人口寄与割合'!$E$6,'３．集団人口寄与割合'!$F$6,TRUE)</f>
        <v>0.00027863554328206523</v>
      </c>
      <c r="E15" s="20">
        <f>E14+8*'３．集団人口寄与割合'!$F$11/100</f>
        <v>62.22599999999997</v>
      </c>
      <c r="F15" s="22">
        <f>NORMDIST(E16,'３．集団人口寄与割合'!$E$11,'３．集団人口寄与割合'!$F$11,TRUE)-NORMDIST(E15,'３．集団人口寄与割合'!$E$11,'３．集団人口寄与割合'!$F$11,TRUE)</f>
        <v>0.0002786355432820638</v>
      </c>
    </row>
    <row r="16" spans="1:6" ht="13.5">
      <c r="A16">
        <f t="shared" si="0"/>
        <v>13</v>
      </c>
      <c r="B16" s="20">
        <f>B15+8*'３．集団人口寄与割合'!$F$6/100</f>
        <v>68.96400000000001</v>
      </c>
      <c r="C16" s="21">
        <f>NORMDIST(B17,'３．集団人口寄与割合'!$E$6,'３．集団人口寄与割合'!$F$6,TRUE)-NORMDIST(B16,'３．集団人口寄与割合'!$E$6,'３．集団人口寄与割合'!$F$6,TRUE)</f>
        <v>0.0003553044686336541</v>
      </c>
      <c r="E16" s="20">
        <f>E15+8*'３．集団人口寄与割合'!$F$11/100</f>
        <v>63.64199999999997</v>
      </c>
      <c r="F16" s="22">
        <f>NORMDIST(E17,'３．集団人口寄与割合'!$E$11,'３．集団人口寄与割合'!$F$11,TRUE)-NORMDIST(E16,'３．集団人口寄与割合'!$E$11,'３．集団人口寄与割合'!$F$11,TRUE)</f>
        <v>0.0003553044686336515</v>
      </c>
    </row>
    <row r="17" spans="1:6" ht="13.5">
      <c r="A17">
        <f t="shared" si="0"/>
        <v>14</v>
      </c>
      <c r="B17" s="20">
        <f>B16+8*'３．集団人口寄与割合'!$F$6/100</f>
        <v>70.35600000000001</v>
      </c>
      <c r="C17" s="21">
        <f>NORMDIST(B18,'３．集団人口寄与割合'!$E$6,'３．集団人口寄与割合'!$F$6,TRUE)-NORMDIST(B17,'３．集団人口寄与割合'!$E$6,'３．集団人口寄与割合'!$F$6,TRUE)</f>
        <v>0.0004501806431562647</v>
      </c>
      <c r="E17" s="20">
        <f>E16+8*'３．集団人口寄与割合'!$F$11/100</f>
        <v>65.05799999999996</v>
      </c>
      <c r="F17" s="22">
        <f>NORMDIST(E18,'３．集団人口寄与割合'!$E$11,'３．集団人口寄与割合'!$F$11,TRUE)-NORMDIST(E17,'３．集団人口寄与割合'!$E$11,'３．集団人口寄与割合'!$F$11,TRUE)</f>
        <v>0.0004501806431562571</v>
      </c>
    </row>
    <row r="18" spans="1:6" ht="13.5">
      <c r="A18">
        <f t="shared" si="0"/>
        <v>15</v>
      </c>
      <c r="B18" s="20">
        <f>B17+8*'３．集団人口寄与割合'!$F$6/100</f>
        <v>71.748</v>
      </c>
      <c r="C18" s="21">
        <f>NORMDIST(B19,'３．集団人口寄与割合'!$E$6,'３．集団人口寄与割合'!$F$6,TRUE)-NORMDIST(B18,'３．集団人口寄与割合'!$E$6,'３．集団人口寄与割合'!$F$6,TRUE)</f>
        <v>0.0005667544755336034</v>
      </c>
      <c r="E18" s="20">
        <f>E17+8*'３．集団人口寄与割合'!$F$11/100</f>
        <v>66.47399999999996</v>
      </c>
      <c r="F18" s="22">
        <f>NORMDIST(E19,'３．集団人口寄与割合'!$E$11,'３．集団人口寄与割合'!$F$11,TRUE)-NORMDIST(E18,'３．集団人口寄与割合'!$E$11,'３．集団人口寄与割合'!$F$11,TRUE)</f>
        <v>0.0005667544755336052</v>
      </c>
    </row>
    <row r="19" spans="1:6" ht="13.5">
      <c r="A19">
        <f t="shared" si="0"/>
        <v>16</v>
      </c>
      <c r="B19" s="20">
        <f>B18+8*'３．集団人口寄与割合'!$F$6/100</f>
        <v>73.14</v>
      </c>
      <c r="C19" s="21">
        <f>NORMDIST(B20,'３．集団人口寄与割合'!$E$6,'３．集団人口寄与割合'!$F$6,TRUE)-NORMDIST(B19,'３．集団人口寄与割合'!$E$6,'３．集団人口寄与割合'!$F$6,TRUE)</f>
        <v>0.000708965485463378</v>
      </c>
      <c r="E19" s="20">
        <f>E18+8*'３．集団人口寄与割合'!$F$11/100</f>
        <v>67.88999999999996</v>
      </c>
      <c r="F19" s="22">
        <f>NORMDIST(E20,'３．集団人口寄与割合'!$E$11,'３．集団人口寄与割合'!$F$11,TRUE)-NORMDIST(E19,'３．集団人口寄与割合'!$E$11,'３．集団人口寄与割合'!$F$11,TRUE)</f>
        <v>0.0007089654854633724</v>
      </c>
    </row>
    <row r="20" spans="1:6" ht="13.5">
      <c r="A20">
        <f t="shared" si="0"/>
        <v>17</v>
      </c>
      <c r="B20" s="20">
        <f>B19+8*'３．集団人口寄与割合'!$F$6/100</f>
        <v>74.532</v>
      </c>
      <c r="C20" s="21">
        <f>NORMDIST(B21,'３．集団人口寄与割合'!$E$6,'３．集団人口寄与割合'!$F$6,TRUE)-NORMDIST(B20,'３．集団人口寄与割合'!$E$6,'３．集団人口寄与割合'!$F$6,TRUE)</f>
        <v>0.0008812055451447257</v>
      </c>
      <c r="E20" s="20">
        <f>E19+8*'３．集団人口寄与割合'!$F$11/100</f>
        <v>69.30599999999995</v>
      </c>
      <c r="F20" s="22">
        <f>NORMDIST(E21,'３．集団人口寄与割合'!$E$11,'３．集団人口寄与割合'!$F$11,TRUE)-NORMDIST(E20,'３．集団人口寄与割合'!$E$11,'３．集団人口寄与割合'!$F$11,TRUE)</f>
        <v>0.0008812055451447231</v>
      </c>
    </row>
    <row r="21" spans="1:6" ht="13.5">
      <c r="A21">
        <f t="shared" si="0"/>
        <v>18</v>
      </c>
      <c r="B21" s="20">
        <f>B20+8*'３．集団人口寄与割合'!$F$6/100</f>
        <v>75.92399999999999</v>
      </c>
      <c r="C21" s="21">
        <f>NORMDIST(B22,'３．集団人口寄与割合'!$E$6,'３．集団人口寄与割合'!$F$6,TRUE)-NORMDIST(B21,'３．集団人口寄与割合'!$E$6,'３．集団人口寄与割合'!$F$6,TRUE)</f>
        <v>0.0010883068025197432</v>
      </c>
      <c r="E21" s="20">
        <f>E20+8*'３．集団人口寄与割合'!$F$11/100</f>
        <v>70.72199999999995</v>
      </c>
      <c r="F21" s="22">
        <f>NORMDIST(E22,'３．集団人口寄与割合'!$E$11,'３．集団人口寄与割合'!$F$11,TRUE)-NORMDIST(E21,'３．集団人口寄与割合'!$E$11,'３．集団人口寄与割合'!$F$11,TRUE)</f>
        <v>0.0010883068025197302</v>
      </c>
    </row>
    <row r="22" spans="1:6" ht="13.5">
      <c r="A22">
        <f t="shared" si="0"/>
        <v>19</v>
      </c>
      <c r="B22" s="20">
        <f>B21+8*'３．集団人口寄与割合'!$F$6/100</f>
        <v>77.31599999999999</v>
      </c>
      <c r="C22" s="21">
        <f>NORMDIST(B23,'３．集団人口寄与割合'!$E$6,'３．集団人口寄与割合'!$F$6,TRUE)-NORMDIST(B22,'３．集団人口寄与割合'!$E$6,'３．集団人口寄与割合'!$F$6,TRUE)</f>
        <v>0.0013355109719909702</v>
      </c>
      <c r="E22" s="20">
        <f>E21+8*'３．集団人口寄与割合'!$F$11/100</f>
        <v>72.13799999999995</v>
      </c>
      <c r="F22" s="22">
        <f>NORMDIST(E23,'３．集団人口寄与割合'!$E$11,'３．集団人口寄与割合'!$F$11,TRUE)-NORMDIST(E22,'３．集団人口寄与割合'!$E$11,'３．集団人口寄与割合'!$F$11,TRUE)</f>
        <v>0.0013355109719909546</v>
      </c>
    </row>
    <row r="23" spans="1:6" ht="13.5">
      <c r="A23">
        <f t="shared" si="0"/>
        <v>20</v>
      </c>
      <c r="B23" s="20">
        <f>B22+8*'３．集団人口寄与割合'!$F$6/100</f>
        <v>78.70799999999998</v>
      </c>
      <c r="C23" s="21">
        <f>NORMDIST(B24,'３．集団人口寄与割合'!$E$6,'３．集団人口寄与割合'!$F$6,TRUE)-NORMDIST(B23,'３．集団人口寄与割合'!$E$6,'３．集団人口寄与割合'!$F$6,TRUE)</f>
        <v>0.0016284167890493473</v>
      </c>
      <c r="E23" s="20">
        <f>E22+8*'３．集団人口寄与割合'!$F$11/100</f>
        <v>73.55399999999995</v>
      </c>
      <c r="F23" s="22">
        <f>NORMDIST(E24,'３．集団人口寄与割合'!$E$11,'３．集団人口寄与割合'!$F$11,TRUE)-NORMDIST(E23,'３．集団人口寄与割合'!$E$11,'３．集団人口寄与割合'!$F$11,TRUE)</f>
        <v>0.0016284167890493586</v>
      </c>
    </row>
    <row r="24" spans="1:6" ht="13.5">
      <c r="A24">
        <f t="shared" si="0"/>
        <v>21</v>
      </c>
      <c r="B24" s="20">
        <f>B23+8*'３．集団人口寄与割合'!$F$6/100</f>
        <v>80.09999999999998</v>
      </c>
      <c r="C24" s="21">
        <f>NORMDIST(B25,'３．集団人口寄与割合'!$E$6,'３．集団人口寄与割合'!$F$6,TRUE)-NORMDIST(B24,'３．集団人口寄与割合'!$E$6,'３．集団人口寄与割合'!$F$6,TRUE)</f>
        <v>0.0019729027441235357</v>
      </c>
      <c r="E24" s="20">
        <f>E23+8*'３．集団人口寄与割合'!$F$11/100</f>
        <v>74.96999999999994</v>
      </c>
      <c r="F24" s="22">
        <f>NORMDIST(E25,'３．集団人口寄与割合'!$E$11,'３．集団人口寄与割合'!$F$11,TRUE)-NORMDIST(E24,'３．集団人口寄与割合'!$E$11,'３．集団人口寄与割合'!$F$11,TRUE)</f>
        <v>0.001972902744123522</v>
      </c>
    </row>
    <row r="25" spans="1:6" ht="13.5">
      <c r="A25">
        <f t="shared" si="0"/>
        <v>22</v>
      </c>
      <c r="B25" s="20">
        <f>B24+8*'３．集団人口寄与割合'!$F$6/100</f>
        <v>81.49199999999998</v>
      </c>
      <c r="C25" s="21">
        <f>NORMDIST(B26,'３．集団人口寄与割合'!$E$6,'３．集団人口寄与割合'!$F$6,TRUE)-NORMDIST(B25,'３．集団人口寄与割合'!$E$6,'３．集団人口寄与割合'!$F$6,TRUE)</f>
        <v>0.0023750227672268785</v>
      </c>
      <c r="E25" s="20">
        <f>E24+8*'３．集団人口寄与割合'!$F$11/100</f>
        <v>76.38599999999994</v>
      </c>
      <c r="F25" s="22">
        <f>NORMDIST(E26,'３．集団人口寄与割合'!$E$11,'３．集団人口寄与割合'!$F$11,TRUE)-NORMDIST(E25,'３．集団人口寄与割合'!$E$11,'３．集団人口寄与割合'!$F$11,TRUE)</f>
        <v>0.0023750227672268698</v>
      </c>
    </row>
    <row r="26" spans="1:6" ht="13.5">
      <c r="A26">
        <f t="shared" si="0"/>
        <v>23</v>
      </c>
      <c r="B26" s="20">
        <f>B25+8*'３．集団人口寄与割合'!$F$6/100</f>
        <v>82.88399999999997</v>
      </c>
      <c r="C26" s="21">
        <f>NORMDIST(B27,'３．集団人口寄与割合'!$E$6,'３．集団人口寄与割合'!$F$6,TRUE)-NORMDIST(B26,'３．集団人口寄与割合'!$E$6,'３．集団人口寄与割合'!$F$6,TRUE)</f>
        <v>0.00284087334797886</v>
      </c>
      <c r="E26" s="20">
        <f>E25+8*'３．集団人口寄与割合'!$F$11/100</f>
        <v>77.80199999999994</v>
      </c>
      <c r="F26" s="22">
        <f>NORMDIST(E27,'３．集団人口寄与割合'!$E$11,'３．集団人口寄与割合'!$F$11,TRUE)-NORMDIST(E26,'３．集団人口寄与割合'!$E$11,'３．集団人口寄与割合'!$F$11,TRUE)</f>
        <v>0.0028408733479788496</v>
      </c>
    </row>
    <row r="27" spans="1:6" ht="13.5">
      <c r="A27">
        <f t="shared" si="0"/>
        <v>24</v>
      </c>
      <c r="B27" s="20">
        <f>B26+8*'３．集団人口寄与割合'!$F$6/100</f>
        <v>84.27599999999997</v>
      </c>
      <c r="C27" s="21">
        <f>NORMDIST(B28,'３．集団人口寄与割合'!$E$6,'３．集団人口寄与割合'!$F$6,TRUE)-NORMDIST(B27,'３．集団人口寄与割合'!$E$6,'３．集団人口寄与割合'!$F$6,TRUE)</f>
        <v>0.0033764316510122745</v>
      </c>
      <c r="E27" s="20">
        <f>E26+8*'３．集団人口寄与割合'!$F$11/100</f>
        <v>79.21799999999993</v>
      </c>
      <c r="F27" s="22">
        <f>NORMDIST(E28,'３．集団人口寄与割合'!$E$11,'３．集団人口寄与割合'!$F$11,TRUE)-NORMDIST(E27,'３．集団人口寄与割合'!$E$11,'３．集団人口寄与割合'!$F$11,TRUE)</f>
        <v>0.003376431651012271</v>
      </c>
    </row>
    <row r="28" spans="1:6" ht="13.5">
      <c r="A28">
        <f t="shared" si="0"/>
        <v>25</v>
      </c>
      <c r="B28" s="20">
        <f>B27+8*'３．集団人口寄与割合'!$F$6/100</f>
        <v>85.66799999999996</v>
      </c>
      <c r="C28" s="21">
        <f>NORMDIST(B29,'３．集団人口寄与割合'!$E$6,'３．集団人口寄与割合'!$F$6,TRUE)-NORMDIST(B28,'３．集団人口寄与割合'!$E$6,'３．集団人口寄与割合'!$F$6,TRUE)</f>
        <v>0.003987365513241421</v>
      </c>
      <c r="E28" s="20">
        <f>E27+8*'３．集団人口寄与割合'!$F$11/100</f>
        <v>80.63399999999993</v>
      </c>
      <c r="F28" s="22">
        <f>NORMDIST(E29,'３．集団人口寄与割合'!$E$11,'３．集団人口寄与割合'!$F$11,TRUE)-NORMDIST(E28,'３．集団人口寄与割合'!$E$11,'３．集団人口寄与割合'!$F$11,TRUE)</f>
        <v>0.003987365513241407</v>
      </c>
    </row>
    <row r="29" spans="1:6" ht="13.5">
      <c r="A29">
        <f t="shared" si="0"/>
        <v>26</v>
      </c>
      <c r="B29" s="20">
        <f>B28+8*'３．集団人口寄与割合'!$F$6/100</f>
        <v>87.05999999999996</v>
      </c>
      <c r="C29" s="21">
        <f>NORMDIST(B30,'３．集団人口寄与割合'!$E$6,'３．集団人口寄与割合'!$F$6,TRUE)-NORMDIST(B29,'３．集団人口寄与割合'!$E$6,'３．集団人口寄与割合'!$F$6,TRUE)</f>
        <v>0.00467881775565759</v>
      </c>
      <c r="E29" s="20">
        <f>E28+8*'３．集団人口寄与割合'!$F$11/100</f>
        <v>82.04999999999993</v>
      </c>
      <c r="F29" s="22">
        <f>NORMDIST(E30,'３．集団人口寄与割合'!$E$11,'３．集団人口寄与割合'!$F$11,TRUE)-NORMDIST(E29,'３．集団人口寄与割合'!$E$11,'３．集団人口寄与割合'!$F$11,TRUE)</f>
        <v>0.004678817755657538</v>
      </c>
    </row>
    <row r="30" spans="1:6" ht="13.5">
      <c r="A30">
        <f t="shared" si="0"/>
        <v>27</v>
      </c>
      <c r="B30" s="20">
        <f>B29+8*'３．集団人口寄与割合'!$F$6/100</f>
        <v>88.45199999999996</v>
      </c>
      <c r="C30" s="21">
        <f>NORMDIST(B31,'３．集団人口寄与割合'!$E$6,'３．集団人口寄与割合'!$F$6,TRUE)-NORMDIST(B30,'３．集団人口寄与割合'!$E$6,'３．集団人口寄与割合'!$F$6,TRUE)</f>
        <v>0.005455168955327005</v>
      </c>
      <c r="E30" s="20">
        <f>E29+8*'３．集団人口寄与割合'!$F$11/100</f>
        <v>83.46599999999992</v>
      </c>
      <c r="F30" s="22">
        <f>NORMDIST(E31,'３．集団人口寄与割合'!$E$11,'３．集団人口寄与割合'!$F$11,TRUE)-NORMDIST(E30,'３．集団人口寄与割合'!$E$11,'３．集団人口寄与割合'!$F$11,TRUE)</f>
        <v>0.005455168955327033</v>
      </c>
    </row>
    <row r="31" spans="1:6" ht="13.5">
      <c r="A31">
        <f t="shared" si="0"/>
        <v>28</v>
      </c>
      <c r="B31" s="20">
        <f>B30+8*'３．集団人口寄与割合'!$F$6/100</f>
        <v>89.84399999999995</v>
      </c>
      <c r="C31" s="21">
        <f>NORMDIST(B32,'３．集団人口寄与割合'!$E$6,'３．集団人口寄与割合'!$F$6,TRUE)-NORMDIST(B31,'３．集団人口寄与割合'!$E$6,'３．集団人口寄与割合'!$F$6,TRUE)</f>
        <v>0.006319784628318725</v>
      </c>
      <c r="E31" s="20">
        <f>E30+8*'３．集団人口寄与割合'!$F$11/100</f>
        <v>84.88199999999992</v>
      </c>
      <c r="F31" s="22">
        <f>NORMDIST(E32,'３．集団人口寄与割合'!$E$11,'３．集団人口寄与割合'!$F$11,TRUE)-NORMDIST(E31,'３．集団人口寄与割合'!$E$11,'３．集団人口寄与割合'!$F$11,TRUE)</f>
        <v>0.006319784628318677</v>
      </c>
    </row>
    <row r="32" spans="1:6" ht="13.5">
      <c r="A32">
        <f t="shared" si="0"/>
        <v>29</v>
      </c>
      <c r="B32" s="20">
        <f>B31+8*'３．集団人口寄与割合'!$F$6/100</f>
        <v>91.23599999999995</v>
      </c>
      <c r="C32" s="21">
        <f>NORMDIST(B33,'３．集団人口寄与割合'!$E$6,'３．集団人口寄与割合'!$F$6,TRUE)-NORMDIST(B32,'３．集団人口寄与割合'!$E$6,'３．集団人口寄与割合'!$F$6,TRUE)</f>
        <v>0.007274754576237344</v>
      </c>
      <c r="E32" s="20">
        <f>E31+8*'３．集団人口寄与割合'!$F$11/100</f>
        <v>86.29799999999992</v>
      </c>
      <c r="F32" s="22">
        <f>NORMDIST(E33,'３．集団人口寄与割合'!$E$11,'３．集団人口寄与割合'!$F$11,TRUE)-NORMDIST(E32,'３．集団人口寄与割合'!$E$11,'３．集団人口寄与割合'!$F$11,TRUE)</f>
        <v>0.007274754576237344</v>
      </c>
    </row>
    <row r="33" spans="1:6" ht="13.5">
      <c r="A33">
        <f t="shared" si="0"/>
        <v>30</v>
      </c>
      <c r="B33" s="20">
        <f>B32+8*'３．集団人口寄与割合'!$F$6/100</f>
        <v>92.62799999999994</v>
      </c>
      <c r="C33" s="21">
        <f>NORMDIST(B34,'３．集団人口寄与割合'!$E$6,'３．集団人口寄与割合'!$F$6,TRUE)-NORMDIST(B33,'３．集団人口寄与割合'!$E$6,'３．集団人口寄与割合'!$F$6,TRUE)</f>
        <v>0.008320633835837844</v>
      </c>
      <c r="E33" s="20">
        <f>E32+8*'３．集団人口寄与割合'!$F$11/100</f>
        <v>87.71399999999991</v>
      </c>
      <c r="F33" s="22">
        <f>NORMDIST(E34,'３．集団人口寄与割合'!$E$11,'３．集団人口寄与割合'!$F$11,TRUE)-NORMDIST(E33,'３．集団人口寄与割合'!$E$11,'３．集団人口寄与割合'!$F$11,TRUE)</f>
        <v>0.008320633835837844</v>
      </c>
    </row>
    <row r="34" spans="1:6" ht="13.5">
      <c r="A34">
        <f t="shared" si="0"/>
        <v>31</v>
      </c>
      <c r="B34" s="20">
        <f>B33+8*'３．集団人口寄与割合'!$F$6/100</f>
        <v>94.01999999999994</v>
      </c>
      <c r="C34" s="21">
        <f>NORMDIST(B35,'３．集団人口寄与割合'!$E$6,'３．集団人口寄与割合'!$F$6,TRUE)-NORMDIST(B34,'３．集団人口寄与割合'!$E$6,'３．集団人口寄与割合'!$F$6,TRUE)</f>
        <v>0.00945619611937775</v>
      </c>
      <c r="E34" s="20">
        <f>E33+8*'３．集団人口寄与割合'!$F$11/100</f>
        <v>89.12999999999991</v>
      </c>
      <c r="F34" s="22">
        <f>NORMDIST(E35,'３．集団人口寄与割合'!$E$11,'３．集団人口寄与割合'!$F$11,TRUE)-NORMDIST(E34,'３．集団人口寄与割合'!$E$11,'３．集団人口寄与割合'!$F$11,TRUE)</f>
        <v>0.00945619611937771</v>
      </c>
    </row>
    <row r="35" spans="1:6" ht="13.5">
      <c r="A35">
        <f t="shared" si="0"/>
        <v>32</v>
      </c>
      <c r="B35" s="20">
        <f>B34+8*'３．集団人口寄与割合'!$F$6/100</f>
        <v>95.41199999999994</v>
      </c>
      <c r="C35" s="21">
        <f>NORMDIST(B36,'３．集団人口寄与割合'!$E$6,'３．集団人口寄与割合'!$F$6,TRUE)-NORMDIST(B35,'３．集団人口寄与割合'!$E$6,'３．集団人口寄与割合'!$F$6,TRUE)</f>
        <v>0.010678211715391142</v>
      </c>
      <c r="E35" s="20">
        <f>E34+8*'３．集団人口寄与割合'!$F$11/100</f>
        <v>90.5459999999999</v>
      </c>
      <c r="F35" s="22">
        <f>NORMDIST(E36,'３．集団人口寄与割合'!$E$11,'３．集団人口寄与割合'!$F$11,TRUE)-NORMDIST(E35,'３．集団人口寄与割合'!$E$11,'３．集団人口寄与割合'!$F$11,TRUE)</f>
        <v>0.0106782117153911</v>
      </c>
    </row>
    <row r="36" spans="1:6" ht="13.5">
      <c r="A36">
        <f t="shared" si="0"/>
        <v>33</v>
      </c>
      <c r="B36" s="20">
        <f>B35+8*'３．集団人口寄与割合'!$F$6/100</f>
        <v>96.80399999999993</v>
      </c>
      <c r="C36" s="21">
        <f>NORMDIST(B37,'３．集団人口寄与割合'!$E$6,'３．集団人口寄与割合'!$F$6,TRUE)-NORMDIST(B36,'３．集団人口寄与割合'!$E$6,'３．集団人口寄与割合'!$F$6,TRUE)</f>
        <v>0.011981262412757876</v>
      </c>
      <c r="E36" s="20">
        <f>E35+8*'３．集団人口寄与割合'!$F$11/100</f>
        <v>91.9619999999999</v>
      </c>
      <c r="F36" s="22">
        <f>NORMDIST(E37,'３．集団人口寄与割合'!$E$11,'３．集団人口寄与割合'!$F$11,TRUE)-NORMDIST(E36,'３．集団人口寄与割合'!$E$11,'３．集団人口寄与割合'!$F$11,TRUE)</f>
        <v>0.011981262412757862</v>
      </c>
    </row>
    <row r="37" spans="1:6" ht="13.5">
      <c r="A37">
        <f aca="true" t="shared" si="1" ref="A37:A68">A36+1</f>
        <v>34</v>
      </c>
      <c r="B37" s="20">
        <f>B36+8*'３．集団人口寄与割合'!$F$6/100</f>
        <v>98.19599999999993</v>
      </c>
      <c r="C37" s="21">
        <f>NORMDIST(B38,'３．集団人口寄与割合'!$E$6,'３．集団人口寄与割合'!$F$6,TRUE)-NORMDIST(B37,'３．集団人口寄与割合'!$E$6,'３．集団人口寄与割合'!$F$6,TRUE)</f>
        <v>0.01335760600735697</v>
      </c>
      <c r="E37" s="20">
        <f>E36+8*'３．集団人口寄与割合'!$F$11/100</f>
        <v>93.3779999999999</v>
      </c>
      <c r="F37" s="22">
        <f>NORMDIST(E38,'３．集団人口寄与割合'!$E$11,'３．集団人口寄与割合'!$F$11,TRUE)-NORMDIST(E37,'３．集団人口寄与割合'!$E$11,'３．集団人口寄与割合'!$F$11,TRUE)</f>
        <v>0.013357606007356929</v>
      </c>
    </row>
    <row r="38" spans="1:6" ht="13.5">
      <c r="A38">
        <f t="shared" si="1"/>
        <v>35</v>
      </c>
      <c r="B38" s="20">
        <f>B37+8*'３．集団人口寄与割合'!$F$6/100</f>
        <v>99.58799999999992</v>
      </c>
      <c r="C38" s="21">
        <f>NORMDIST(B39,'３．集団人口寄与割合'!$E$6,'３．集団人口寄与割合'!$F$6,TRUE)-NORMDIST(B38,'３．集団人口寄与割合'!$E$6,'３．集団人口寄与割合'!$F$6,TRUE)</f>
        <v>0.014797102267266007</v>
      </c>
      <c r="E38" s="20">
        <f>E37+8*'３．集団人口寄与割合'!$F$11/100</f>
        <v>94.7939999999999</v>
      </c>
      <c r="F38" s="22">
        <f>NORMDIST(E39,'３．集団人口寄与割合'!$E$11,'３．集団人口寄与割合'!$F$11,TRUE)-NORMDIST(E38,'３．集団人口寄与割合'!$E$11,'３．集団人口寄与割合'!$F$11,TRUE)</f>
        <v>0.014797102267266035</v>
      </c>
    </row>
    <row r="39" spans="1:6" ht="13.5">
      <c r="A39">
        <f t="shared" si="1"/>
        <v>36</v>
      </c>
      <c r="B39" s="20">
        <f>B38+8*'３．集団人口寄与割合'!$F$6/100</f>
        <v>100.97999999999992</v>
      </c>
      <c r="C39" s="21">
        <f>NORMDIST(B40,'３．集団人口寄与割合'!$E$6,'３．集団人口寄与割合'!$F$6,TRUE)-NORMDIST(B39,'３．集団人口寄与割合'!$E$6,'３．集団人口寄与割合'!$F$6,TRUE)</f>
        <v>0.016287210821022316</v>
      </c>
      <c r="E39" s="20">
        <f>E38+8*'３．集団人口寄与割合'!$F$11/100</f>
        <v>96.2099999999999</v>
      </c>
      <c r="F39" s="22">
        <f>NORMDIST(E40,'３．集団人口寄与割合'!$E$11,'３．集団人口寄与割合'!$F$11,TRUE)-NORMDIST(E39,'３．集団人口寄与割合'!$E$11,'３．集団人口寄与割合'!$F$11,TRUE)</f>
        <v>0.016287210821022288</v>
      </c>
    </row>
    <row r="40" spans="1:6" ht="13.5">
      <c r="A40">
        <f t="shared" si="1"/>
        <v>37</v>
      </c>
      <c r="B40" s="20">
        <f>B39+8*'３．集団人口寄与割合'!$F$6/100</f>
        <v>102.37199999999991</v>
      </c>
      <c r="C40" s="21">
        <f>NORMDIST(B41,'３．集団人口寄与割合'!$E$6,'３．集団人口寄与割合'!$F$6,TRUE)-NORMDIST(B40,'３．集団人口寄与割合'!$E$6,'３．集団人口寄与割合'!$F$6,TRUE)</f>
        <v>0.01781306928825055</v>
      </c>
      <c r="E40" s="20">
        <f>E39+8*'３．集団人口寄与割合'!$F$11/100</f>
        <v>97.62599999999989</v>
      </c>
      <c r="F40" s="22">
        <f>NORMDIST(E41,'３．集団人口寄与割合'!$E$11,'３．集団人口寄与割合'!$F$11,TRUE)-NORMDIST(E40,'３．集団人口寄与割合'!$E$11,'３．集団人口寄与割合'!$F$11,TRUE)</f>
        <v>0.017813069288250577</v>
      </c>
    </row>
    <row r="41" spans="1:6" ht="13.5">
      <c r="A41">
        <f t="shared" si="1"/>
        <v>38</v>
      </c>
      <c r="B41" s="20">
        <f>B40+8*'３．集団人口寄与割合'!$F$6/100</f>
        <v>103.76399999999991</v>
      </c>
      <c r="C41" s="21">
        <f>NORMDIST(B42,'３．集団人口寄与割合'!$E$6,'３．集団人口寄与割合'!$F$6,TRUE)-NORMDIST(B41,'３．集団人口寄与割合'!$E$6,'３．集団人口寄与割合'!$F$6,TRUE)</f>
        <v>0.019357657135856243</v>
      </c>
      <c r="E41" s="20">
        <f>E40+8*'３．集団人口寄与割合'!$F$11/100</f>
        <v>99.04199999999989</v>
      </c>
      <c r="F41" s="22">
        <f>NORMDIST(E42,'３．集団人口寄与割合'!$E$11,'３．集団人口寄与割合'!$F$11,TRUE)-NORMDIST(E41,'３．集団人口寄与割合'!$E$11,'３．集団人口寄与割合'!$F$11,TRUE)</f>
        <v>0.019357657135856188</v>
      </c>
    </row>
    <row r="42" spans="1:6" ht="13.5">
      <c r="A42">
        <f t="shared" si="1"/>
        <v>39</v>
      </c>
      <c r="B42" s="20">
        <f>B41+8*'３．集団人口寄与割合'!$F$6/100</f>
        <v>105.1559999999999</v>
      </c>
      <c r="C42" s="21">
        <f>NORMDIST(B43,'３．集団人口寄与割合'!$E$6,'３．集団人口寄与割合'!$F$6,TRUE)-NORMDIST(B42,'３．集団人口寄与割合'!$E$6,'３．集団人口寄与割合'!$F$6,TRUE)</f>
        <v>0.02090204730987416</v>
      </c>
      <c r="E42" s="20">
        <f>E41+8*'３．集団人口寄与割合'!$F$11/100</f>
        <v>100.45799999999988</v>
      </c>
      <c r="F42" s="22">
        <f>NORMDIST(E43,'３．集団人口寄与割合'!$E$11,'３．集団人口寄与割合'!$F$11,TRUE)-NORMDIST(E42,'３．集団人口寄与割合'!$E$11,'３．集団人口寄与割合'!$F$11,TRUE)</f>
        <v>0.02090204730987416</v>
      </c>
    </row>
    <row r="43" spans="1:6" ht="13.5">
      <c r="A43">
        <f t="shared" si="1"/>
        <v>40</v>
      </c>
      <c r="B43" s="20">
        <f>B42+8*'３．集団人口寄与割合'!$F$6/100</f>
        <v>106.5479999999999</v>
      </c>
      <c r="C43" s="21">
        <f>NORMDIST(B44,'３．集団人口寄与割合'!$E$6,'３．集団人口寄与割合'!$F$6,TRUE)-NORMDIST(B43,'３．集団人口寄与割合'!$E$6,'３．集団人口寄与割合'!$F$6,TRUE)</f>
        <v>0.022425743806684384</v>
      </c>
      <c r="E43" s="20">
        <f>E42+8*'３．集団人口寄与割合'!$F$11/100</f>
        <v>101.87399999999988</v>
      </c>
      <c r="F43" s="22">
        <f>NORMDIST(E44,'３．集団人口寄与割合'!$E$11,'３．集団人口寄与割合'!$F$11,TRUE)-NORMDIST(E43,'３．集団人口寄与割合'!$E$11,'３．集団人口寄与割合'!$F$11,TRUE)</f>
        <v>0.022425743806684384</v>
      </c>
    </row>
    <row r="44" spans="1:6" ht="13.5">
      <c r="A44">
        <f t="shared" si="1"/>
        <v>41</v>
      </c>
      <c r="B44" s="20">
        <f>B43+8*'３．集団人口寄与割合'!$F$6/100</f>
        <v>107.9399999999999</v>
      </c>
      <c r="C44" s="21">
        <f>NORMDIST(B45,'３．集団人口寄与割合'!$E$6,'３．集団人口寄与割合'!$F$6,TRUE)-NORMDIST(B44,'３．集団人口寄与割合'!$E$6,'３．集団人口寄与割合'!$F$6,TRUE)</f>
        <v>0.023907099195854292</v>
      </c>
      <c r="E44" s="20">
        <f>E43+8*'３．集団人口寄与割合'!$F$11/100</f>
        <v>103.28999999999988</v>
      </c>
      <c r="F44" s="22">
        <f>NORMDIST(E45,'３．集団人口寄与割合'!$E$11,'３．集団人口寄与割合'!$F$11,TRUE)-NORMDIST(E44,'３．集団人口寄与割合'!$E$11,'３．集団人口寄与割合'!$F$11,TRUE)</f>
        <v>0.023907099195854375</v>
      </c>
    </row>
    <row r="45" spans="1:6" ht="13.5">
      <c r="A45">
        <f t="shared" si="1"/>
        <v>42</v>
      </c>
      <c r="B45" s="20">
        <f>B44+8*'３．集団人口寄与割合'!$F$6/100</f>
        <v>109.3319999999999</v>
      </c>
      <c r="C45" s="21">
        <f>NORMDIST(B46,'３．集団人口寄与割合'!$E$6,'３．集団人口寄与割合'!$F$6,TRUE)-NORMDIST(B45,'３．集団人口寄与割合'!$E$6,'３．集団人口寄与割合'!$F$6,TRUE)</f>
        <v>0.025323801913610194</v>
      </c>
      <c r="E45" s="20">
        <f>E44+8*'３．集団人口寄与割合'!$F$11/100</f>
        <v>104.70599999999988</v>
      </c>
      <c r="F45" s="22">
        <f>NORMDIST(E46,'３．集団人口寄与割合'!$E$11,'３．集団人口寄与割合'!$F$11,TRUE)-NORMDIST(E45,'３．集団人口寄与割合'!$E$11,'３．集団人口寄与割合'!$F$11,TRUE)</f>
        <v>0.025323801913610167</v>
      </c>
    </row>
    <row r="46" spans="1:6" ht="13.5">
      <c r="A46">
        <f t="shared" si="1"/>
        <v>43</v>
      </c>
      <c r="B46" s="20">
        <f>B45+8*'３．集団人口寄与割合'!$F$6/100</f>
        <v>110.72399999999989</v>
      </c>
      <c r="C46" s="21">
        <f>NORMDIST(B47,'３．集団人口寄与割合'!$E$6,'３．集団人口寄与割合'!$F$6,TRUE)-NORMDIST(B46,'３．集団人口寄与割合'!$E$6,'３．集団人口寄与割合'!$F$6,TRUE)</f>
        <v>0.02665341915616526</v>
      </c>
      <c r="E46" s="20">
        <f>E45+8*'３．集団人口寄与割合'!$F$11/100</f>
        <v>106.12199999999987</v>
      </c>
      <c r="F46" s="22">
        <f>NORMDIST(E47,'３．集団人口寄与割合'!$E$11,'３．集団人口寄与割合'!$F$11,TRUE)-NORMDIST(E46,'３．集団人口寄与割合'!$E$11,'３．集団人口寄与割合'!$F$11,TRUE)</f>
        <v>0.026653419156165203</v>
      </c>
    </row>
    <row r="47" spans="1:6" ht="13.5">
      <c r="A47">
        <f t="shared" si="1"/>
        <v>44</v>
      </c>
      <c r="B47" s="20">
        <f>B46+8*'３．集団人口寄与割合'!$F$6/100</f>
        <v>112.11599999999989</v>
      </c>
      <c r="C47" s="21">
        <f>NORMDIST(B48,'３．集団人口寄与割合'!$E$6,'３．集団人口寄与割合'!$F$6,TRUE)-NORMDIST(B47,'３．集団人口寄与割合'!$E$6,'３．集団人口寄与割合'!$F$6,TRUE)</f>
        <v>0.02787397766719546</v>
      </c>
      <c r="E47" s="20">
        <f>E46+8*'３．集団人口寄与割合'!$F$11/100</f>
        <v>107.53799999999987</v>
      </c>
      <c r="F47" s="22">
        <f>NORMDIST(E48,'３．集団人口寄与割合'!$E$11,'３．集団人口寄与割合'!$F$11,TRUE)-NORMDIST(E47,'３．集団人口寄与割合'!$E$11,'３．集団人口寄与割合'!$F$11,TRUE)</f>
        <v>0.027873977667195404</v>
      </c>
    </row>
    <row r="48" spans="1:6" ht="13.5">
      <c r="A48">
        <f t="shared" si="1"/>
        <v>45</v>
      </c>
      <c r="B48" s="20">
        <f>B47+8*'３．集団人口寄与割合'!$F$6/100</f>
        <v>113.50799999999988</v>
      </c>
      <c r="C48" s="21">
        <f>NORMDIST(B49,'３．集団人口寄与割合'!$E$6,'３．集団人口寄与割合'!$F$6,TRUE)-NORMDIST(B48,'３．集団人口寄与割合'!$E$6,'３．集団人口寄与割合'!$F$6,TRUE)</f>
        <v>0.028964561873453087</v>
      </c>
      <c r="E48" s="20">
        <f>E47+8*'３．集団人口寄与割合'!$F$11/100</f>
        <v>108.95399999999987</v>
      </c>
      <c r="F48" s="22">
        <f>NORMDIST(E49,'３．集団人口寄与割合'!$E$11,'３．集団人口寄与割合'!$F$11,TRUE)-NORMDIST(E48,'３．集団人口寄与割合'!$E$11,'３．集団人口寄与割合'!$F$11,TRUE)</f>
        <v>0.028964561873453087</v>
      </c>
    </row>
    <row r="49" spans="1:6" ht="13.5">
      <c r="A49">
        <f t="shared" si="1"/>
        <v>46</v>
      </c>
      <c r="B49" s="20">
        <f>B48+8*'３．集団人口寄与割合'!$F$6/100</f>
        <v>114.89999999999988</v>
      </c>
      <c r="C49" s="21">
        <f>NORMDIST(B50,'３．集団人口寄与割合'!$E$6,'３．集団人口寄与割合'!$F$6,TRUE)-NORMDIST(B49,'３．集団人口寄与割合'!$E$6,'３．集団人口寄与割合'!$F$6,TRUE)</f>
        <v>0.029905906887003897</v>
      </c>
      <c r="E49" s="20">
        <f>E48+8*'３．集団人口寄与割合'!$F$11/100</f>
        <v>110.36999999999986</v>
      </c>
      <c r="F49" s="22">
        <f>NORMDIST(E50,'３．集団人口寄与割合'!$E$11,'３．集団人口寄与割合'!$F$11,TRUE)-NORMDIST(E49,'３．集団人口寄与割合'!$E$11,'３．集団人口寄与割合'!$F$11,TRUE)</f>
        <v>0.029905906887004008</v>
      </c>
    </row>
    <row r="50" spans="1:6" ht="13.5">
      <c r="A50">
        <f t="shared" si="1"/>
        <v>47</v>
      </c>
      <c r="B50" s="20">
        <f>B49+8*'３．集団人口寄与割合'!$F$6/100</f>
        <v>116.29199999999987</v>
      </c>
      <c r="C50" s="21">
        <f>NORMDIST(B51,'３．集団人口寄与割合'!$E$6,'３．集団人口寄与割合'!$F$6,TRUE)-NORMDIST(B50,'３．集団人口寄与割合'!$E$6,'３．集団人口寄与割合'!$F$6,TRUE)</f>
        <v>0.03068096302552409</v>
      </c>
      <c r="E50" s="20">
        <f>E49+8*'３．集団人口寄与割合'!$F$11/100</f>
        <v>111.78599999999986</v>
      </c>
      <c r="F50" s="22">
        <f>NORMDIST(E51,'３．集団人口寄与割合'!$E$11,'３．集団人口寄与割合'!$F$11,TRUE)-NORMDIST(E50,'３．集団人口寄与割合'!$E$11,'３．集団人口寄与割合'!$F$11,TRUE)</f>
        <v>0.030680963025524033</v>
      </c>
    </row>
    <row r="51" spans="1:6" ht="13.5">
      <c r="A51">
        <f t="shared" si="1"/>
        <v>48</v>
      </c>
      <c r="B51" s="20">
        <f>B50+8*'３．集団人口寄与割合'!$F$6/100</f>
        <v>117.68399999999987</v>
      </c>
      <c r="C51" s="21">
        <f>NORMDIST(B52,'３．集団人口寄与割合'!$E$6,'３．集団人口寄与割合'!$F$6,TRUE)-NORMDIST(B51,'３．集団人口寄与割合'!$E$6,'３．集団人口寄与割合'!$F$6,TRUE)</f>
        <v>0.03127540880636287</v>
      </c>
      <c r="E51" s="20">
        <f>E50+8*'３．集団人口寄与割合'!$F$11/100</f>
        <v>113.20199999999986</v>
      </c>
      <c r="F51" s="22">
        <f>NORMDIST(E52,'３．集団人口寄与割合'!$E$11,'３．集団人口寄与割合'!$F$11,TRUE)-NORMDIST(E51,'３．集団人口寄与割合'!$E$11,'３．集団人口寄与割合'!$F$11,TRUE)</f>
        <v>0.031275408806362925</v>
      </c>
    </row>
    <row r="52" spans="1:6" ht="13.5">
      <c r="A52">
        <f t="shared" si="1"/>
        <v>49</v>
      </c>
      <c r="B52" s="20">
        <f>B51+8*'３．集団人口寄与割合'!$F$6/100</f>
        <v>119.07599999999987</v>
      </c>
      <c r="C52" s="21">
        <f>NORMDIST(B53,'３．集団人口寄与割合'!$E$6,'３．集団人口寄与割合'!$F$6,TRUE)-NORMDIST(B52,'３．集団人口寄与割合'!$E$6,'３．集団人口寄与割合'!$F$6,TRUE)</f>
        <v>0.03167809087744533</v>
      </c>
      <c r="E52" s="20">
        <f>E51+8*'３．集団人口寄与割合'!$F$11/100</f>
        <v>114.61799999999985</v>
      </c>
      <c r="F52" s="22">
        <f>NORMDIST(E53,'３．集団人口寄与割合'!$E$11,'３．集団人口寄与割合'!$F$11,TRUE)-NORMDIST(E52,'３．集団人口寄与割合'!$E$11,'３．集団人口寄与割合'!$F$11,TRUE)</f>
        <v>0.03167809087744533</v>
      </c>
    </row>
    <row r="53" spans="1:6" ht="13.5">
      <c r="A53">
        <f t="shared" si="1"/>
        <v>50</v>
      </c>
      <c r="B53" s="20">
        <f>B52+8*'３．集団人口寄与割合'!$F$6/100</f>
        <v>120.46799999999986</v>
      </c>
      <c r="C53" s="21">
        <f>NORMDIST(B54,'３．集団人口寄与割合'!$E$6,'３．集団人口寄与割合'!$F$6,TRUE)-NORMDIST(B53,'３．集団人口寄与割合'!$E$6,'３．集団人口寄与割合'!$F$6,TRUE)</f>
        <v>0.031881372013987275</v>
      </c>
      <c r="E53" s="20">
        <f>E52+8*'３．集団人口寄与割合'!$F$11/100</f>
        <v>116.03399999999985</v>
      </c>
      <c r="F53" s="22">
        <f>NORMDIST(E54,'３．集団人口寄与割合'!$E$11,'３．集団人口寄与割合'!$F$11,TRUE)-NORMDIST(E53,'３．集団人口寄与割合'!$E$11,'３．集団人口寄与割合'!$F$11,TRUE)</f>
        <v>0.03188137201398733</v>
      </c>
    </row>
    <row r="54" spans="1:6" ht="13.5">
      <c r="A54">
        <f t="shared" si="1"/>
        <v>51</v>
      </c>
      <c r="B54" s="20">
        <f>B53+8*'３．集団人口寄与割合'!$F$6/100</f>
        <v>121.85999999999986</v>
      </c>
      <c r="C54" s="21">
        <f>NORMDIST(B55,'３．集団人口寄与割合'!$E$6,'３．集団人口寄与割合'!$F$6,TRUE)-NORMDIST(B54,'３．集団人口寄与割合'!$E$6,'３．集団人口寄与割合'!$F$6,TRUE)</f>
        <v>0.031881372013987386</v>
      </c>
      <c r="E54" s="20">
        <f>E53+8*'３．集団人口寄与割合'!$F$11/100</f>
        <v>117.44999999999985</v>
      </c>
      <c r="F54" s="22">
        <f>NORMDIST(E55,'３．集団人口寄与割合'!$E$11,'３．集団人口寄与割合'!$F$11,TRUE)-NORMDIST(E54,'３．集団人口寄与割合'!$E$11,'３．集団人口寄与割合'!$F$11,TRUE)</f>
        <v>0.031881372013987275</v>
      </c>
    </row>
    <row r="55" spans="1:6" ht="13.5">
      <c r="A55">
        <f t="shared" si="1"/>
        <v>52</v>
      </c>
      <c r="B55" s="20">
        <f>B54+8*'３．集団人口寄与割合'!$F$6/100</f>
        <v>123.25199999999985</v>
      </c>
      <c r="C55" s="21">
        <f>NORMDIST(B56,'３．集団人口寄与割合'!$E$6,'３．集団人口寄与割合'!$F$6,TRUE)-NORMDIST(B55,'３．集団人口寄与割合'!$E$6,'３．集団人口寄与割合'!$F$6,TRUE)</f>
        <v>0.03167809087744533</v>
      </c>
      <c r="E55" s="20">
        <f>E54+8*'３．集団人口寄与割合'!$F$11/100</f>
        <v>118.86599999999984</v>
      </c>
      <c r="F55" s="22">
        <f>NORMDIST(E56,'３．集団人口寄与割合'!$E$11,'３．集団人口寄与割合'!$F$11,TRUE)-NORMDIST(E55,'３．集団人口寄与割合'!$E$11,'３．集団人口寄与割合'!$F$11,TRUE)</f>
        <v>0.03167809087744544</v>
      </c>
    </row>
    <row r="56" spans="1:6" ht="13.5">
      <c r="A56">
        <f t="shared" si="1"/>
        <v>53</v>
      </c>
      <c r="B56" s="20">
        <f>B55+8*'３．集団人口寄与割合'!$F$6/100</f>
        <v>124.64399999999985</v>
      </c>
      <c r="C56" s="21">
        <f>NORMDIST(B57,'３．集団人口寄与割合'!$E$6,'３．集団人口寄与割合'!$F$6,TRUE)-NORMDIST(B56,'３．集団人口寄与割合'!$E$6,'３．集団人口寄与割合'!$F$6,TRUE)</f>
        <v>0.031275408806363036</v>
      </c>
      <c r="E56" s="20">
        <f>E55+8*'３．集団人口寄与割合'!$F$11/100</f>
        <v>120.28199999999984</v>
      </c>
      <c r="F56" s="22">
        <f>NORMDIST(E57,'３．集団人口寄与割合'!$E$11,'３．集団人口寄与割合'!$F$11,TRUE)-NORMDIST(E56,'３．集団人口寄与割合'!$E$11,'３．集団人口寄与割合'!$F$11,TRUE)</f>
        <v>0.031275408806363036</v>
      </c>
    </row>
    <row r="57" spans="1:6" ht="13.5">
      <c r="A57">
        <f t="shared" si="1"/>
        <v>54</v>
      </c>
      <c r="B57" s="20">
        <f>B56+8*'３．集団人口寄与割合'!$F$6/100</f>
        <v>126.03599999999985</v>
      </c>
      <c r="C57" s="21">
        <f>NORMDIST(B58,'３．集団人口寄与割合'!$E$6,'３．集団人口寄与割合'!$F$6,TRUE)-NORMDIST(B57,'３．集団人口寄与割合'!$E$6,'３．集団人口寄与割合'!$F$6,TRUE)</f>
        <v>0.030680963025524144</v>
      </c>
      <c r="E57" s="20">
        <f>E56+8*'３．集団人口寄与割合'!$F$11/100</f>
        <v>121.69799999999984</v>
      </c>
      <c r="F57" s="22">
        <f>NORMDIST(E58,'３．集団人口寄与割合'!$E$11,'３．集団人口寄与割合'!$F$11,TRUE)-NORMDIST(E57,'３．集団人口寄与割合'!$E$11,'３．集団人口寄与割合'!$F$11,TRUE)</f>
        <v>0.030680963025524144</v>
      </c>
    </row>
    <row r="58" spans="1:6" ht="13.5">
      <c r="A58">
        <f t="shared" si="1"/>
        <v>55</v>
      </c>
      <c r="B58" s="20">
        <f>B57+8*'３．集団人口寄与割合'!$F$6/100</f>
        <v>127.42799999999984</v>
      </c>
      <c r="C58" s="21">
        <f>NORMDIST(B59,'３．集団人口寄与割合'!$E$6,'３．集団人口寄与割合'!$F$6,TRUE)-NORMDIST(B58,'３．集団人口寄与割合'!$E$6,'３．集団人口寄与割合'!$F$6,TRUE)</f>
        <v>0.029905906887004452</v>
      </c>
      <c r="E58" s="20">
        <f>E57+8*'３．集団人口寄与割合'!$F$11/100</f>
        <v>123.11399999999983</v>
      </c>
      <c r="F58" s="22">
        <f>NORMDIST(E59,'３．集団人口寄与割合'!$E$11,'３．集団人口寄与割合'!$F$11,TRUE)-NORMDIST(E58,'３．集団人口寄与割合'!$E$11,'３．集団人口寄与割合'!$F$11,TRUE)</f>
        <v>0.02990590688700423</v>
      </c>
    </row>
    <row r="59" spans="1:6" ht="13.5">
      <c r="A59">
        <f t="shared" si="1"/>
        <v>56</v>
      </c>
      <c r="B59" s="20">
        <f>B58+8*'３．集団人口寄与割合'!$F$6/100</f>
        <v>128.81999999999985</v>
      </c>
      <c r="C59" s="21">
        <f>NORMDIST(B60,'３．集団人口寄与割合'!$E$6,'３．集団人口寄与割合'!$F$6,TRUE)-NORMDIST(B59,'３．集団人口寄与割合'!$E$6,'３．集団人口寄与割合'!$F$6,TRUE)</f>
        <v>0.0289645618734532</v>
      </c>
      <c r="E59" s="20">
        <f>E58+8*'３．集団人口寄与割合'!$F$11/100</f>
        <v>124.52999999999983</v>
      </c>
      <c r="F59" s="22">
        <f>NORMDIST(E60,'３．集団人口寄与割合'!$E$11,'３．集団人口寄与割合'!$F$11,TRUE)-NORMDIST(E59,'３．集団人口寄与割合'!$E$11,'３．集団人口寄与割合'!$F$11,TRUE)</f>
        <v>0.02896456187345331</v>
      </c>
    </row>
    <row r="60" spans="1:6" ht="13.5">
      <c r="A60">
        <f t="shared" si="1"/>
        <v>57</v>
      </c>
      <c r="B60" s="20">
        <f>B59+8*'３．集団人口寄与割合'!$F$6/100</f>
        <v>130.21199999999985</v>
      </c>
      <c r="C60" s="21">
        <f>NORMDIST(B61,'３．集団人口寄与割合'!$E$6,'３．集団人口寄与割合'!$F$6,TRUE)-NORMDIST(B60,'３．集団人口寄与割合'!$E$6,'３．集団人口寄与割合'!$F$6,TRUE)</f>
        <v>0.027873977667195682</v>
      </c>
      <c r="E60" s="20">
        <f>E59+8*'３．集団人口寄与割合'!$F$11/100</f>
        <v>125.94599999999983</v>
      </c>
      <c r="F60" s="22">
        <f>NORMDIST(E61,'３．集団人口寄与割合'!$E$11,'３．集団人口寄与割合'!$F$11,TRUE)-NORMDIST(E60,'３．集団人口寄与割合'!$E$11,'３．集団人口寄与割合'!$F$11,TRUE)</f>
        <v>0.02787397766719557</v>
      </c>
    </row>
    <row r="61" spans="1:6" ht="13.5">
      <c r="A61">
        <f t="shared" si="1"/>
        <v>58</v>
      </c>
      <c r="B61" s="20">
        <f>B60+8*'３．集団人口寄与割合'!$F$6/100</f>
        <v>131.60399999999984</v>
      </c>
      <c r="C61" s="21">
        <f>NORMDIST(B62,'３．集団人口寄与割合'!$E$6,'３．集団人口寄与割合'!$F$6,TRUE)-NORMDIST(B61,'３．集団人口寄与割合'!$E$6,'３．集団人口寄与割合'!$F$6,TRUE)</f>
        <v>0.02665341915616548</v>
      </c>
      <c r="E61" s="20">
        <f>E60+8*'３．集団人口寄与割合'!$F$11/100</f>
        <v>127.36199999999982</v>
      </c>
      <c r="F61" s="22">
        <f>NORMDIST(E62,'３．集団人口寄与割合'!$E$11,'３．集団人口寄与割合'!$F$11,TRUE)-NORMDIST(E61,'３．集団人口寄与割合'!$E$11,'３．集団人口寄与割合'!$F$11,TRUE)</f>
        <v>0.026653419156165592</v>
      </c>
    </row>
    <row r="62" spans="1:6" ht="13.5">
      <c r="A62">
        <f t="shared" si="1"/>
        <v>59</v>
      </c>
      <c r="B62" s="20">
        <f>B61+8*'３．集団人口寄与割合'!$F$6/100</f>
        <v>132.99599999999984</v>
      </c>
      <c r="C62" s="21">
        <f>NORMDIST(B63,'３．集団人口寄与割合'!$E$6,'３．集団人口寄与割合'!$F$6,TRUE)-NORMDIST(B62,'３．集団人口寄与割合'!$E$6,'３．集団人口寄与割合'!$F$6,TRUE)</f>
        <v>0.0253238019136105</v>
      </c>
      <c r="E62" s="20">
        <f>E61+8*'３．集団人口寄与割合'!$F$11/100</f>
        <v>128.77799999999982</v>
      </c>
      <c r="F62" s="22">
        <f>NORMDIST(E63,'３．集団人口寄与割合'!$E$11,'３．集団人口寄与割合'!$F$11,TRUE)-NORMDIST(E62,'３．集団人口寄与割合'!$E$11,'３．集団人口寄与割合'!$F$11,TRUE)</f>
        <v>0.02532380191361061</v>
      </c>
    </row>
    <row r="63" spans="1:6" ht="13.5">
      <c r="A63">
        <f t="shared" si="1"/>
        <v>60</v>
      </c>
      <c r="B63" s="20">
        <f>B62+8*'３．集団人口寄与割合'!$F$6/100</f>
        <v>134.38799999999983</v>
      </c>
      <c r="C63" s="21">
        <f>NORMDIST(B64,'３．集団人口寄与割合'!$E$6,'３．集団人口寄与割合'!$F$6,TRUE)-NORMDIST(B63,'３．集団人口寄与割合'!$E$6,'３．集団人口寄与割合'!$F$6,TRUE)</f>
        <v>0.023907099195854542</v>
      </c>
      <c r="E63" s="20">
        <f>E62+8*'３．集団人口寄与割合'!$F$11/100</f>
        <v>130.19399999999982</v>
      </c>
      <c r="F63" s="22">
        <f>NORMDIST(E64,'３．集団人口寄与割合'!$E$11,'３．集団人口寄与割合'!$F$11,TRUE)-NORMDIST(E63,'３．集団人口寄与割合'!$E$11,'３．集団人口寄与割合'!$F$11,TRUE)</f>
        <v>0.023907099195854542</v>
      </c>
    </row>
    <row r="64" spans="1:6" ht="13.5">
      <c r="A64">
        <f t="shared" si="1"/>
        <v>61</v>
      </c>
      <c r="B64" s="20">
        <f>B63+8*'３．集団人口寄与割合'!$F$6/100</f>
        <v>135.77999999999983</v>
      </c>
      <c r="C64" s="21">
        <f>NORMDIST(B65,'３．集団人口寄与割合'!$E$6,'３．集団人口寄与割合'!$F$6,TRUE)-NORMDIST(B64,'３．集団人口寄与割合'!$E$6,'３．集団人口寄与割合'!$F$6,TRUE)</f>
        <v>0.022425743806684717</v>
      </c>
      <c r="E64" s="20">
        <f>E63+8*'３．集団人口寄与割合'!$F$11/100</f>
        <v>131.60999999999981</v>
      </c>
      <c r="F64" s="22">
        <f>NORMDIST(E65,'３．集団人口寄与割合'!$E$11,'３．集団人口寄与割合'!$F$11,TRUE)-NORMDIST(E64,'３．集団人口寄与割合'!$E$11,'３．集団人口寄与割合'!$F$11,TRUE)</f>
        <v>0.022425743806684717</v>
      </c>
    </row>
    <row r="65" spans="1:6" ht="13.5">
      <c r="A65">
        <f t="shared" si="1"/>
        <v>62</v>
      </c>
      <c r="B65" s="20">
        <f>B64+8*'３．集団人口寄与割合'!$F$6/100</f>
        <v>137.17199999999983</v>
      </c>
      <c r="C65" s="21">
        <f>NORMDIST(B66,'３．集団人口寄与割合'!$E$6,'３．集団人口寄与割合'!$F$6,TRUE)-NORMDIST(B65,'３．集団人口寄与割合'!$E$6,'３．集団人口寄与割合'!$F$6,TRUE)</f>
        <v>0.02090204730987455</v>
      </c>
      <c r="E65" s="20">
        <f>E64+8*'３．集団人口寄与割合'!$F$11/100</f>
        <v>133.0259999999998</v>
      </c>
      <c r="F65" s="22">
        <f>NORMDIST(E66,'３．集団人口寄与割合'!$E$11,'３．集団人口寄与割合'!$F$11,TRUE)-NORMDIST(E65,'３．集団人口寄与割合'!$E$11,'３．集団人口寄与割合'!$F$11,TRUE)</f>
        <v>0.02090204730987455</v>
      </c>
    </row>
    <row r="66" spans="1:6" ht="13.5">
      <c r="A66">
        <f t="shared" si="1"/>
        <v>63</v>
      </c>
      <c r="B66" s="20">
        <f>B65+8*'３．集団人口寄与割合'!$F$6/100</f>
        <v>138.56399999999982</v>
      </c>
      <c r="C66" s="21">
        <f>NORMDIST(B67,'３．集団人口寄与割合'!$E$6,'３．集団人口寄与割合'!$F$6,TRUE)-NORMDIST(B66,'３．集団人口寄与割合'!$E$6,'３．集団人口寄与割合'!$F$6,TRUE)</f>
        <v>0.019357657135856465</v>
      </c>
      <c r="E66" s="20">
        <f>E65+8*'３．集団人口寄与割合'!$F$11/100</f>
        <v>134.4419999999998</v>
      </c>
      <c r="F66" s="22">
        <f>NORMDIST(E67,'３．集団人口寄与割合'!$E$11,'３．集団人口寄与割合'!$F$11,TRUE)-NORMDIST(E66,'３．集団人口寄与割合'!$E$11,'３．集団人口寄与割合'!$F$11,TRUE)</f>
        <v>0.019357657135856465</v>
      </c>
    </row>
    <row r="67" spans="1:6" ht="13.5">
      <c r="A67">
        <f t="shared" si="1"/>
        <v>64</v>
      </c>
      <c r="B67" s="20">
        <f>B66+8*'３．集団人口寄与割合'!$F$6/100</f>
        <v>139.95599999999982</v>
      </c>
      <c r="C67" s="21">
        <f>NORMDIST(B68,'３．集団人口寄与割合'!$E$6,'３．集団人口寄与割合'!$F$6,TRUE)-NORMDIST(B67,'３．集団人口寄与割合'!$E$6,'３．集団人口寄与割合'!$F$6,TRUE)</f>
        <v>0.017813069288250882</v>
      </c>
      <c r="E67" s="20">
        <f>E66+8*'３．集団人口寄与割合'!$F$11/100</f>
        <v>135.8579999999998</v>
      </c>
      <c r="F67" s="22">
        <f>NORMDIST(E68,'３．集団人口寄与割合'!$E$11,'３．集団人口寄与割合'!$F$11,TRUE)-NORMDIST(E67,'３．集団人口寄与割合'!$E$11,'３．集団人口寄与割合'!$F$11,TRUE)</f>
        <v>0.017813069288250882</v>
      </c>
    </row>
    <row r="68" spans="1:6" ht="13.5">
      <c r="A68">
        <f t="shared" si="1"/>
        <v>65</v>
      </c>
      <c r="B68" s="20">
        <f>B67+8*'３．集団人口寄与割合'!$F$6/100</f>
        <v>141.34799999999981</v>
      </c>
      <c r="C68" s="21">
        <f>NORMDIST(B69,'３．集団人口寄与割合'!$E$6,'３．集団人口寄与割合'!$F$6,TRUE)-NORMDIST(B68,'３．集団人口寄与割合'!$E$6,'３．集団人口寄与割合'!$F$6,TRUE)</f>
        <v>0.01628721082102258</v>
      </c>
      <c r="E68" s="20">
        <f>E67+8*'３．集団人口寄与割合'!$F$11/100</f>
        <v>137.2739999999998</v>
      </c>
      <c r="F68" s="22">
        <f>NORMDIST(E69,'３．集団人口寄与割合'!$E$11,'３．集団人口寄与割合'!$F$11,TRUE)-NORMDIST(E68,'３．集団人口寄与割合'!$E$11,'３．集団人口寄与割合'!$F$11,TRUE)</f>
        <v>0.01628721082102269</v>
      </c>
    </row>
    <row r="69" spans="1:6" ht="13.5">
      <c r="A69">
        <f aca="true" t="shared" si="2" ref="A69:A104">A68+1</f>
        <v>66</v>
      </c>
      <c r="B69" s="20">
        <f>B68+8*'３．集団人口寄与割合'!$F$6/100</f>
        <v>142.7399999999998</v>
      </c>
      <c r="C69" s="21">
        <f>NORMDIST(B70,'３．集団人口寄与割合'!$E$6,'３．集団人口寄与割合'!$F$6,TRUE)-NORMDIST(B69,'３．集団人口寄与割合'!$E$6,'３．集団人口寄与割合'!$F$6,TRUE)</f>
        <v>0.014797102267266271</v>
      </c>
      <c r="E69" s="20">
        <f>E68+8*'３．集団人口寄与割合'!$F$11/100</f>
        <v>138.6899999999998</v>
      </c>
      <c r="F69" s="22">
        <f>NORMDIST(E70,'３．集団人口寄与割合'!$E$11,'３．集団人口寄与割合'!$F$11,TRUE)-NORMDIST(E69,'３．集団人口寄与割合'!$E$11,'３．集団人口寄与割合'!$F$11,TRUE)</f>
        <v>0.014797102267266271</v>
      </c>
    </row>
    <row r="70" spans="1:6" ht="13.5">
      <c r="A70">
        <f t="shared" si="2"/>
        <v>67</v>
      </c>
      <c r="B70" s="20">
        <f>B69+8*'３．集団人口寄与割合'!$F$6/100</f>
        <v>144.1319999999998</v>
      </c>
      <c r="C70" s="21">
        <f>NORMDIST(B71,'３．集団人口寄与割合'!$E$6,'３．集団人口寄与割合'!$F$6,TRUE)-NORMDIST(B70,'３．集団人口寄与割合'!$E$6,'３．集団人口寄与割合'!$F$6,TRUE)</f>
        <v>0.013357606007357248</v>
      </c>
      <c r="E70" s="20">
        <f>E69+8*'３．集団人口寄与割合'!$F$11/100</f>
        <v>140.1059999999998</v>
      </c>
      <c r="F70" s="22">
        <f>NORMDIST(E71,'３．集団人口寄与割合'!$E$11,'３．集団人口寄与割合'!$F$11,TRUE)-NORMDIST(E70,'３．集団人口寄与割合'!$E$11,'３．集団人口寄与割合'!$F$11,TRUE)</f>
        <v>0.013357606007357248</v>
      </c>
    </row>
    <row r="71" spans="1:6" ht="13.5">
      <c r="A71">
        <f t="shared" si="2"/>
        <v>68</v>
      </c>
      <c r="B71" s="20">
        <f>B70+8*'３．集団人口寄与割合'!$F$6/100</f>
        <v>145.5239999999998</v>
      </c>
      <c r="C71" s="21">
        <f>NORMDIST(B72,'３．集団人口寄与割合'!$E$6,'３．集団人口寄与割合'!$F$6,TRUE)-NORMDIST(B71,'３．集団人口寄与割合'!$E$6,'３．集団人口寄与割合'!$F$6,TRUE)</f>
        <v>0.011981262412758098</v>
      </c>
      <c r="E71" s="20">
        <f>E70+8*'３．集団人口寄与割合'!$F$11/100</f>
        <v>141.5219999999998</v>
      </c>
      <c r="F71" s="22">
        <f>NORMDIST(E72,'３．集団人口寄与割合'!$E$11,'３．集団人口寄与割合'!$F$11,TRUE)-NORMDIST(E71,'３．集団人口寄与割合'!$E$11,'３．集団人口寄与割合'!$F$11,TRUE)</f>
        <v>0.011981262412758209</v>
      </c>
    </row>
    <row r="72" spans="1:6" ht="13.5">
      <c r="A72">
        <f t="shared" si="2"/>
        <v>69</v>
      </c>
      <c r="B72" s="20">
        <f>B71+8*'３．集団人口寄与割合'!$F$6/100</f>
        <v>146.9159999999998</v>
      </c>
      <c r="C72" s="21">
        <f>NORMDIST(B73,'３．集団人口寄与割合'!$E$6,'３．集団人口寄与割合'!$F$6,TRUE)-NORMDIST(B72,'３．集団人口寄与割合'!$E$6,'３．集団人口寄与割合'!$F$6,TRUE)</f>
        <v>0.010678211715391406</v>
      </c>
      <c r="E72" s="20">
        <f>E71+8*'３．集団人口寄与割合'!$F$11/100</f>
        <v>142.9379999999998</v>
      </c>
      <c r="F72" s="22">
        <f>NORMDIST(E73,'３．集団人口寄与割合'!$E$11,'３．集団人口寄与割合'!$F$11,TRUE)-NORMDIST(E72,'３．集団人口寄与割合'!$E$11,'３．集団人口寄与割合'!$F$11,TRUE)</f>
        <v>0.010678211715391406</v>
      </c>
    </row>
    <row r="73" spans="1:6" ht="13.5">
      <c r="A73">
        <f t="shared" si="2"/>
        <v>70</v>
      </c>
      <c r="B73" s="20">
        <f>B72+8*'３．集団人口寄与割合'!$F$6/100</f>
        <v>148.3079999999998</v>
      </c>
      <c r="C73" s="21">
        <f>NORMDIST(B74,'３．集団人口寄与割合'!$E$6,'３．集団人口寄与割合'!$F$6,TRUE)-NORMDIST(B73,'３．集団人口寄与割合'!$E$6,'３．集団人口寄与割合'!$F$6,TRUE)</f>
        <v>0.00945619611937798</v>
      </c>
      <c r="E73" s="20">
        <f>E72+8*'３．集団人口寄与割合'!$F$11/100</f>
        <v>144.3539999999998</v>
      </c>
      <c r="F73" s="22">
        <f>NORMDIST(E74,'３．集団人口寄与割合'!$E$11,'３．集団人口寄与割合'!$F$11,TRUE)-NORMDIST(E73,'３．集団人口寄与割合'!$E$11,'３．集団人口寄与割合'!$F$11,TRUE)</f>
        <v>0.00945619611937798</v>
      </c>
    </row>
    <row r="74" spans="1:6" ht="13.5">
      <c r="A74">
        <f t="shared" si="2"/>
        <v>71</v>
      </c>
      <c r="B74" s="20">
        <f>B73+8*'３．集団人口寄与割合'!$F$6/100</f>
        <v>149.6999999999998</v>
      </c>
      <c r="C74" s="21">
        <f>NORMDIST(B75,'３．集団人口寄与割合'!$E$6,'３．集団人口寄与割合'!$F$6,TRUE)-NORMDIST(B74,'３．集団人口寄与割合'!$E$6,'３．集団人口寄与割合'!$F$6,TRUE)</f>
        <v>0.008320633835838143</v>
      </c>
      <c r="E74" s="20">
        <f>E73+8*'３．集団人口寄与割合'!$F$11/100</f>
        <v>145.76999999999978</v>
      </c>
      <c r="F74" s="22">
        <f>NORMDIST(E75,'３．集団人口寄与割合'!$E$11,'３．集団人口寄与割合'!$F$11,TRUE)-NORMDIST(E74,'３．集団人口寄与割合'!$E$11,'３．集団人口寄与割合'!$F$11,TRUE)</f>
        <v>0.008320633835838032</v>
      </c>
    </row>
    <row r="75" spans="1:6" ht="13.5">
      <c r="A75">
        <f t="shared" si="2"/>
        <v>72</v>
      </c>
      <c r="B75" s="20">
        <f>B74+8*'３．集団人口寄与割合'!$F$6/100</f>
        <v>151.09199999999979</v>
      </c>
      <c r="C75" s="21">
        <f>NORMDIST(B76,'３．集団人口寄与割合'!$E$6,'３．集団人口寄与割合'!$F$6,TRUE)-NORMDIST(B75,'３．集団人口寄与割合'!$E$6,'３．集団人口寄与割合'!$F$6,TRUE)</f>
        <v>0.0072747545762374966</v>
      </c>
      <c r="E75" s="20">
        <f>E74+8*'３．集団人口寄与割合'!$F$11/100</f>
        <v>147.18599999999978</v>
      </c>
      <c r="F75" s="22">
        <f>NORMDIST(E76,'３．集団人口寄与割合'!$E$11,'３．集団人口寄与割合'!$F$11,TRUE)-NORMDIST(E75,'３．集団人口寄与割合'!$E$11,'３．集団人口寄与割合'!$F$11,TRUE)</f>
        <v>0.007274754576237608</v>
      </c>
    </row>
    <row r="76" spans="1:6" ht="13.5">
      <c r="A76">
        <f t="shared" si="2"/>
        <v>73</v>
      </c>
      <c r="B76" s="20">
        <f>B75+8*'３．集団人口寄与割合'!$F$6/100</f>
        <v>152.48399999999978</v>
      </c>
      <c r="C76" s="21">
        <f>NORMDIST(B77,'３．集団人口寄与割合'!$E$6,'３．集団人口寄与割合'!$F$6,TRUE)-NORMDIST(B76,'３．集団人口寄与割合'!$E$6,'３．集団人口寄与割合'!$F$6,TRUE)</f>
        <v>0.006319784628318836</v>
      </c>
      <c r="E76" s="20">
        <f>E75+8*'３．集団人口寄与割合'!$F$11/100</f>
        <v>148.60199999999978</v>
      </c>
      <c r="F76" s="22">
        <f>NORMDIST(E77,'３．集団人口寄与割合'!$E$11,'３．集団人口寄与割合'!$F$11,TRUE)-NORMDIST(E76,'３．集団人口寄与割合'!$E$11,'３．集団人口寄与割合'!$F$11,TRUE)</f>
        <v>0.006319784628318836</v>
      </c>
    </row>
    <row r="77" spans="1:6" ht="13.5">
      <c r="A77">
        <f t="shared" si="2"/>
        <v>74</v>
      </c>
      <c r="B77" s="20">
        <f>B76+8*'３．集団人口寄与割合'!$F$6/100</f>
        <v>153.87599999999978</v>
      </c>
      <c r="C77" s="21">
        <f>NORMDIST(B78,'３．集団人口寄与割合'!$E$6,'３．集団人口寄与割合'!$F$6,TRUE)-NORMDIST(B77,'３．集団人口寄与割合'!$E$6,'３．集団人口寄与割合'!$F$6,TRUE)</f>
        <v>0.005455168955327272</v>
      </c>
      <c r="E77" s="20">
        <f>E76+8*'３．集団人口寄与割合'!$F$11/100</f>
        <v>150.01799999999977</v>
      </c>
      <c r="F77" s="22">
        <f>NORMDIST(E78,'３．集団人口寄与割合'!$E$11,'３．集団人口寄与割合'!$F$11,TRUE)-NORMDIST(E77,'３．集団人口寄与割合'!$E$11,'３．集団人口寄与割合'!$F$11,TRUE)</f>
        <v>0.005455168955327161</v>
      </c>
    </row>
    <row r="78" spans="1:6" ht="13.5">
      <c r="A78">
        <f t="shared" si="2"/>
        <v>75</v>
      </c>
      <c r="B78" s="20">
        <f>B77+8*'３．集団人口寄与割合'!$F$6/100</f>
        <v>155.26799999999977</v>
      </c>
      <c r="C78" s="21">
        <f>NORMDIST(B79,'３．集団人口寄与割合'!$E$6,'３．集団人口寄与割合'!$F$6,TRUE)-NORMDIST(B78,'３．集団人口寄与割合'!$E$6,'３．集団人口寄与割合'!$F$6,TRUE)</f>
        <v>0.004678817755657705</v>
      </c>
      <c r="E78" s="20">
        <f>E77+8*'３．集団人口寄与割合'!$F$11/100</f>
        <v>151.43399999999977</v>
      </c>
      <c r="F78" s="22">
        <f>NORMDIST(E79,'３．集団人口寄与割合'!$E$11,'３．集団人口寄与割合'!$F$11,TRUE)-NORMDIST(E78,'３．集団人口寄与割合'!$E$11,'３．集団人口寄与割合'!$F$11,TRUE)</f>
        <v>0.004678817755657816</v>
      </c>
    </row>
    <row r="79" spans="1:6" ht="13.5">
      <c r="A79">
        <f t="shared" si="2"/>
        <v>76</v>
      </c>
      <c r="B79" s="20">
        <f>B78+8*'３．集団人口寄与割合'!$F$6/100</f>
        <v>156.65999999999977</v>
      </c>
      <c r="C79" s="21">
        <f>NORMDIST(B80,'３．集団人口寄与割合'!$E$6,'３．集団人口寄与割合'!$F$6,TRUE)-NORMDIST(B79,'３．集団人口寄与割合'!$E$6,'３．集団人口寄与割合'!$F$6,TRUE)</f>
        <v>0.003987365513241525</v>
      </c>
      <c r="E79" s="20">
        <f>E78+8*'３．集団人口寄与割合'!$F$11/100</f>
        <v>152.84999999999977</v>
      </c>
      <c r="F79" s="22">
        <f>NORMDIST(E80,'３．集団人口寄与割合'!$E$11,'３．集団人口寄与割合'!$F$11,TRUE)-NORMDIST(E79,'３．集団人口寄与割合'!$E$11,'３．集団人口寄与割合'!$F$11,TRUE)</f>
        <v>0.003987365513241525</v>
      </c>
    </row>
    <row r="80" spans="1:6" ht="13.5">
      <c r="A80">
        <f t="shared" si="2"/>
        <v>77</v>
      </c>
      <c r="B80" s="20">
        <f>B79+8*'３．集団人口寄与割合'!$F$6/100</f>
        <v>158.05199999999977</v>
      </c>
      <c r="C80" s="21">
        <f>NORMDIST(B81,'３．集団人口寄与割合'!$E$6,'３．集団人口寄与割合'!$F$6,TRUE)-NORMDIST(B80,'３．集団人口寄与割合'!$E$6,'３．集団人口寄与割合'!$F$6,TRUE)</f>
        <v>0.0033764316510123127</v>
      </c>
      <c r="E80" s="20">
        <f>E79+8*'３．集団人口寄与割合'!$F$11/100</f>
        <v>154.26599999999976</v>
      </c>
      <c r="F80" s="22">
        <f>NORMDIST(E81,'３．集団人口寄与割合'!$E$11,'３．集団人口寄与割合'!$F$11,TRUE)-NORMDIST(E80,'３．集団人口寄与割合'!$E$11,'３．集団人口寄与割合'!$F$11,TRUE)</f>
        <v>0.0033764316510123127</v>
      </c>
    </row>
    <row r="81" spans="1:6" ht="13.5">
      <c r="A81">
        <f t="shared" si="2"/>
        <v>78</v>
      </c>
      <c r="B81" s="20">
        <f>B80+8*'３．集団人口寄与割合'!$F$6/100</f>
        <v>159.44399999999976</v>
      </c>
      <c r="C81" s="21">
        <f>NORMDIST(B82,'３．集団人口寄与割合'!$E$6,'３．集団人口寄与割合'!$F$6,TRUE)-NORMDIST(B81,'３．集団人口寄与割合'!$E$6,'３．集団人口寄与割合'!$F$6,TRUE)</f>
        <v>0.0028408733479790005</v>
      </c>
      <c r="E81" s="20">
        <f>E80+8*'３．集団人口寄与割合'!$F$11/100</f>
        <v>155.68199999999976</v>
      </c>
      <c r="F81" s="22">
        <f>NORMDIST(E82,'３．集団人口寄与割合'!$E$11,'３．集団人口寄与割合'!$F$11,TRUE)-NORMDIST(E81,'３．集団人口寄与割合'!$E$11,'３．集団人口寄与割合'!$F$11,TRUE)</f>
        <v>0.0028408733479790005</v>
      </c>
    </row>
    <row r="82" spans="1:6" ht="13.5">
      <c r="A82">
        <f t="shared" si="2"/>
        <v>79</v>
      </c>
      <c r="B82" s="20">
        <f>B81+8*'３．集団人口寄与割合'!$F$6/100</f>
        <v>160.83599999999976</v>
      </c>
      <c r="C82" s="21">
        <f>NORMDIST(B83,'３．集団人口寄与割合'!$E$6,'３．集団人口寄与割合'!$F$6,TRUE)-NORMDIST(B82,'３．集団人口寄与割合'!$E$6,'３．集団人口寄与割合'!$F$6,TRUE)</f>
        <v>0.0023750227672270086</v>
      </c>
      <c r="E82" s="20">
        <f>E81+8*'３．集団人口寄与割合'!$F$11/100</f>
        <v>157.09799999999976</v>
      </c>
      <c r="F82" s="22">
        <f>NORMDIST(E83,'３．集団人口寄与割合'!$E$11,'３．集団人口寄与割合'!$F$11,TRUE)-NORMDIST(E82,'３．集団人口寄与割合'!$E$11,'３．集団人口寄与割合'!$F$11,TRUE)</f>
        <v>0.0023750227672270086</v>
      </c>
    </row>
    <row r="83" spans="1:6" ht="13.5">
      <c r="A83">
        <f t="shared" si="2"/>
        <v>80</v>
      </c>
      <c r="B83" s="20">
        <f>B82+8*'３．集団人口寄与割合'!$F$6/100</f>
        <v>162.22799999999975</v>
      </c>
      <c r="C83" s="21">
        <f>NORMDIST(B84,'３．集団人口寄与割合'!$E$6,'３．集団人口寄与割合'!$F$6,TRUE)-NORMDIST(B83,'３．集団人口寄与割合'!$E$6,'３．集団人口寄与割合'!$F$6,TRUE)</f>
        <v>0.001972902744123539</v>
      </c>
      <c r="E83" s="20">
        <f>E82+8*'３．集団人口寄与割合'!$F$11/100</f>
        <v>158.51399999999975</v>
      </c>
      <c r="F83" s="22">
        <f>NORMDIST(E84,'３．集団人口寄与割合'!$E$11,'３．集団人口寄与割合'!$F$11,TRUE)-NORMDIST(E83,'３．集団人口寄与割合'!$E$11,'３．集団人口寄与割合'!$F$11,TRUE)</f>
        <v>0.001972902744123539</v>
      </c>
    </row>
    <row r="84" spans="1:6" ht="13.5">
      <c r="A84">
        <f t="shared" si="2"/>
        <v>81</v>
      </c>
      <c r="B84" s="20">
        <f>B83+8*'３．集団人口寄与割合'!$F$6/100</f>
        <v>163.61999999999975</v>
      </c>
      <c r="C84" s="21">
        <f>NORMDIST(B85,'３．集団人口寄与割合'!$E$6,'３．集団人口寄与割合'!$F$6,TRUE)-NORMDIST(B84,'３．集団人口寄与割合'!$E$6,'３．集団人口寄与割合'!$F$6,TRUE)</f>
        <v>0.0016284167890494583</v>
      </c>
      <c r="E84" s="20">
        <f>E83+8*'３．集団人口寄与割合'!$F$11/100</f>
        <v>159.92999999999975</v>
      </c>
      <c r="F84" s="22">
        <f>NORMDIST(E85,'３．集団人口寄与割合'!$E$11,'３．集団人口寄与割合'!$F$11,TRUE)-NORMDIST(E84,'３．集団人口寄与割合'!$E$11,'３．集団人口寄与割合'!$F$11,TRUE)</f>
        <v>0.0016284167890494583</v>
      </c>
    </row>
    <row r="85" spans="1:6" ht="13.5">
      <c r="A85">
        <f t="shared" si="2"/>
        <v>82</v>
      </c>
      <c r="B85" s="20">
        <f>B84+8*'３．集団人口寄与割合'!$F$6/100</f>
        <v>165.01199999999974</v>
      </c>
      <c r="C85" s="21">
        <f>NORMDIST(B86,'３．集団人口寄与割合'!$E$6,'３．集団人口寄与割合'!$F$6,TRUE)-NORMDIST(B85,'３．集団人口寄与割合'!$E$6,'３．集団人口寄与割合'!$F$6,TRUE)</f>
        <v>0.0013355109719910274</v>
      </c>
      <c r="E85" s="20">
        <f>E84+8*'３．集団人口寄与割合'!$F$11/100</f>
        <v>161.34599999999975</v>
      </c>
      <c r="F85" s="22">
        <f>NORMDIST(E86,'３．集団人口寄与割合'!$E$11,'３．集団人口寄与割合'!$F$11,TRUE)-NORMDIST(E85,'３．集団人口寄与割合'!$E$11,'３．集団人口寄与割合'!$F$11,TRUE)</f>
        <v>0.0013355109719910274</v>
      </c>
    </row>
    <row r="86" spans="1:6" ht="13.5">
      <c r="A86">
        <f t="shared" si="2"/>
        <v>83</v>
      </c>
      <c r="B86" s="20">
        <f>B85+8*'３．集団人口寄与割合'!$F$6/100</f>
        <v>166.40399999999974</v>
      </c>
      <c r="C86" s="21">
        <f>NORMDIST(B87,'３．集団人口寄与割合'!$E$6,'３．集団人口寄与割合'!$F$6,TRUE)-NORMDIST(B86,'３．集団人口寄与割合'!$E$6,'３．集団人口寄与割合'!$F$6,TRUE)</f>
        <v>0.0010883068025198117</v>
      </c>
      <c r="E86" s="20">
        <f>E85+8*'３．集団人口寄与割合'!$F$11/100</f>
        <v>162.76199999999974</v>
      </c>
      <c r="F86" s="22">
        <f>NORMDIST(E87,'３．集団人口寄与割合'!$E$11,'３．集団人口寄与割合'!$F$11,TRUE)-NORMDIST(E86,'３．集団人口寄与割合'!$E$11,'３．集団人口寄与割合'!$F$11,TRUE)</f>
        <v>0.0010883068025198117</v>
      </c>
    </row>
    <row r="87" spans="1:6" ht="13.5">
      <c r="A87">
        <f t="shared" si="2"/>
        <v>84</v>
      </c>
      <c r="B87" s="20">
        <f>B86+8*'３．集団人口寄与割合'!$F$6/100</f>
        <v>167.79599999999974</v>
      </c>
      <c r="C87" s="21">
        <f>NORMDIST(B88,'３．集団人口寄与割合'!$E$6,'３．集団人口寄与割合'!$F$6,TRUE)-NORMDIST(B87,'３．集団人口寄与割合'!$E$6,'３．集団人口寄与割合'!$F$6,TRUE)</f>
        <v>0.0008812055451447032</v>
      </c>
      <c r="E87" s="20">
        <f>E86+8*'３．集団人口寄与割合'!$F$11/100</f>
        <v>164.17799999999974</v>
      </c>
      <c r="F87" s="22">
        <f>NORMDIST(E88,'３．集団人口寄与割合'!$E$11,'３．集団人口寄与割合'!$F$11,TRUE)-NORMDIST(E87,'３．集団人口寄与割合'!$E$11,'３．集団人口寄与割合'!$F$11,TRUE)</f>
        <v>0.0008812055451447032</v>
      </c>
    </row>
    <row r="88" spans="1:6" ht="13.5">
      <c r="A88">
        <f t="shared" si="2"/>
        <v>85</v>
      </c>
      <c r="B88" s="20">
        <f>B87+8*'３．集団人口寄与割合'!$F$6/100</f>
        <v>169.18799999999973</v>
      </c>
      <c r="C88" s="21">
        <f>NORMDIST(B89,'３．集団人口寄与割合'!$E$6,'３．集団人口寄与割合'!$F$6,TRUE)-NORMDIST(B88,'３．集団人口寄与割合'!$E$6,'３．集団人口寄与割合'!$F$6,TRUE)</f>
        <v>0.0007089654854633975</v>
      </c>
      <c r="E88" s="20">
        <f>E87+8*'３．集団人口寄与割合'!$F$11/100</f>
        <v>165.59399999999974</v>
      </c>
      <c r="F88" s="22">
        <f>NORMDIST(E89,'３．集団人口寄与割合'!$E$11,'３．集団人口寄与割合'!$F$11,TRUE)-NORMDIST(E88,'３．集団人口寄与割合'!$E$11,'３．集団人口寄与割合'!$F$11,TRUE)</f>
        <v>0.0007089654854633975</v>
      </c>
    </row>
    <row r="89" spans="1:6" ht="13.5">
      <c r="A89">
        <f t="shared" si="2"/>
        <v>86</v>
      </c>
      <c r="B89" s="20">
        <f>B88+8*'３．集団人口寄与割合'!$F$6/100</f>
        <v>170.57999999999973</v>
      </c>
      <c r="C89" s="21">
        <f>NORMDIST(B90,'３．集団人口寄与割合'!$E$6,'３．集団人口寄与割合'!$F$6,TRUE)-NORMDIST(B89,'３．集団人口寄与割合'!$E$6,'３．集団人口寄与割合'!$F$6,TRUE)</f>
        <v>0.0005667544755336706</v>
      </c>
      <c r="E89" s="20">
        <f>E88+8*'３．集団人口寄与割合'!$F$11/100</f>
        <v>167.00999999999974</v>
      </c>
      <c r="F89" s="22">
        <f>NORMDIST(E90,'３．集団人口寄与割合'!$E$11,'３．集団人口寄与割合'!$F$11,TRUE)-NORMDIST(E89,'３．集団人口寄与割合'!$E$11,'３．集団人口寄与割合'!$F$11,TRUE)</f>
        <v>0.0005667544755336706</v>
      </c>
    </row>
    <row r="90" spans="1:6" ht="13.5">
      <c r="A90">
        <f t="shared" si="2"/>
        <v>87</v>
      </c>
      <c r="B90" s="20">
        <f>B89+8*'３．集団人口寄与割合'!$F$6/100</f>
        <v>171.97199999999972</v>
      </c>
      <c r="C90" s="21">
        <f>NORMDIST(B91,'３．集団人口寄与割合'!$E$6,'３．集団人口寄与割合'!$F$6,TRUE)-NORMDIST(B90,'３．集団人口寄与割合'!$E$6,'３．集団人口寄与割合'!$F$6,TRUE)</f>
        <v>0.0004501806431562727</v>
      </c>
      <c r="E90" s="20">
        <f>E89+8*'３．集団人口寄与割合'!$F$11/100</f>
        <v>168.42599999999973</v>
      </c>
      <c r="F90" s="22">
        <f>NORMDIST(E91,'３．集団人口寄与割合'!$E$11,'３．集団人口寄与割合'!$F$11,TRUE)-NORMDIST(E90,'３．集団人口寄与割合'!$E$11,'３．集団人口寄与割合'!$F$11,TRUE)</f>
        <v>0.0004501806431562727</v>
      </c>
    </row>
    <row r="91" spans="1:6" ht="13.5">
      <c r="A91">
        <f t="shared" si="2"/>
        <v>88</v>
      </c>
      <c r="B91" s="20">
        <f>B90+8*'３．集団人口寄与割合'!$F$6/100</f>
        <v>173.36399999999972</v>
      </c>
      <c r="C91" s="21">
        <f>NORMDIST(B92,'３．集団人口寄与割合'!$E$6,'３．集団人口寄与割合'!$F$6,TRUE)-NORMDIST(B91,'３．集団人口寄与割合'!$E$6,'３．集団人口寄与割合'!$F$6,TRUE)</f>
        <v>0.00035530446863363263</v>
      </c>
      <c r="E91" s="20">
        <f>E90+8*'３．集団人口寄与割合'!$F$11/100</f>
        <v>169.84199999999973</v>
      </c>
      <c r="F91" s="22">
        <f>NORMDIST(E92,'３．集団人口寄与割合'!$E$11,'３．集団人口寄与割合'!$F$11,TRUE)-NORMDIST(E91,'３．集団人口寄与割合'!$E$11,'３．集団人口寄与割合'!$F$11,TRUE)</f>
        <v>0.00035530446863363263</v>
      </c>
    </row>
    <row r="92" spans="1:6" ht="13.5">
      <c r="A92">
        <f t="shared" si="2"/>
        <v>89</v>
      </c>
      <c r="B92" s="20">
        <f>B91+8*'３．集団人口寄与割合'!$F$6/100</f>
        <v>174.75599999999972</v>
      </c>
      <c r="C92" s="21">
        <f>NORMDIST(B93,'３．集団人口寄与割合'!$E$6,'３．集団人口寄与割合'!$F$6,TRUE)-NORMDIST(B92,'３．集団人口寄与割合'!$E$6,'３．集団人口寄与割合'!$F$6,TRUE)</f>
        <v>0.00027863554328211304</v>
      </c>
      <c r="E92" s="20">
        <f>E91+8*'３．集団人口寄与割合'!$F$11/100</f>
        <v>171.25799999999973</v>
      </c>
      <c r="F92" s="22">
        <f>NORMDIST(E93,'３．集団人口寄与割合'!$E$11,'３．集団人口寄与割合'!$F$11,TRUE)-NORMDIST(E92,'３．集団人口寄与割合'!$E$11,'３．集団人口寄与割合'!$F$11,TRUE)</f>
        <v>0.00027863554328211304</v>
      </c>
    </row>
    <row r="93" spans="1:6" ht="13.5">
      <c r="A93">
        <f t="shared" si="2"/>
        <v>90</v>
      </c>
      <c r="B93" s="20">
        <f>B92+8*'３．集団人口寄与割合'!$F$6/100</f>
        <v>176.1479999999997</v>
      </c>
      <c r="C93" s="21">
        <f>NORMDIST(B94,'３．集団人口寄与割合'!$E$6,'３．集団人口寄与割合'!$F$6,TRUE)-NORMDIST(B93,'３．集団人口寄与割合'!$E$6,'３．集団人口寄与割合'!$F$6,TRUE)</f>
        <v>0.0002171172619065409</v>
      </c>
      <c r="E93" s="20">
        <f>E92+8*'３．集団人口寄与割合'!$F$11/100</f>
        <v>172.67399999999972</v>
      </c>
      <c r="F93" s="22">
        <f>NORMDIST(E94,'３．集団人口寄与割合'!$E$11,'３．集団人口寄与割合'!$F$11,TRUE)-NORMDIST(E93,'３．集団人口寄与割合'!$E$11,'３．集団人口寄与割合'!$F$11,TRUE)</f>
        <v>0.0002171172619065409</v>
      </c>
    </row>
    <row r="94" spans="1:6" ht="13.5">
      <c r="A94">
        <f t="shared" si="2"/>
        <v>91</v>
      </c>
      <c r="B94" s="20">
        <f>B93+8*'３．集団人口寄与割合'!$F$6/100</f>
        <v>177.5399999999997</v>
      </c>
      <c r="C94" s="21">
        <f>NORMDIST(B95,'３．集団人口寄与割合'!$E$6,'３．集団人口寄与割合'!$F$6,TRUE)-NORMDIST(B94,'３．集団人口寄与割合'!$E$6,'３．集団人口寄与割合'!$F$6,TRUE)</f>
        <v>0.0001681025047088891</v>
      </c>
      <c r="E94" s="20">
        <f>E93+8*'３．集団人口寄与割合'!$F$11/100</f>
        <v>174.08999999999972</v>
      </c>
      <c r="F94" s="22">
        <f>NORMDIST(E95,'３．集団人口寄与割合'!$E$11,'３．集団人口寄与割合'!$F$11,TRUE)-NORMDIST(E94,'３．集団人口寄与割合'!$E$11,'３．集団人口寄与割合'!$F$11,TRUE)</f>
        <v>0.0001681025047088891</v>
      </c>
    </row>
    <row r="95" spans="1:6" ht="13.5">
      <c r="A95">
        <f t="shared" si="2"/>
        <v>92</v>
      </c>
      <c r="B95" s="20">
        <f>B94+8*'３．集団人口寄与割合'!$F$6/100</f>
        <v>178.9319999999997</v>
      </c>
      <c r="C95" s="21">
        <f>NORMDIST(B96,'３．集団人口寄与割合'!$E$6,'３．集団人口寄与割合'!$F$6,TRUE)-NORMDIST(B95,'３．集団人口寄与割合'!$E$6,'３．集団人口寄与割合'!$F$6,TRUE)</f>
        <v>0.00012932307062496484</v>
      </c>
      <c r="E95" s="20">
        <f>E94+8*'３．集団人口寄与割合'!$F$11/100</f>
        <v>175.50599999999972</v>
      </c>
      <c r="F95" s="22">
        <f>NORMDIST(E96,'３．集団人口寄与割合'!$E$11,'３．集団人口寄与割合'!$F$11,TRUE)-NORMDIST(E95,'３．集団人口寄与割合'!$E$11,'３．集団人口寄与割合'!$F$11,TRUE)</f>
        <v>0.00012932307062496484</v>
      </c>
    </row>
    <row r="96" spans="1:6" ht="13.5">
      <c r="A96">
        <f t="shared" si="2"/>
        <v>93</v>
      </c>
      <c r="B96" s="20">
        <f>B95+8*'３．集団人口寄与割合'!$F$6/100</f>
        <v>180.3239999999997</v>
      </c>
      <c r="C96" s="21">
        <f>NORMDIST(B97,'３．集団人口寄与割合'!$E$6,'３．集団人口寄与割合'!$F$6,TRUE)-NORMDIST(B96,'３．集団人口寄与割合'!$E$6,'３．集団人口寄与割合'!$F$6,TRUE)</f>
        <v>9.885526929120925E-05</v>
      </c>
      <c r="E96" s="20">
        <f>E95+8*'３．集団人口寄与割合'!$F$11/100</f>
        <v>176.9219999999997</v>
      </c>
      <c r="F96" s="22">
        <f>NORMDIST(E97,'３．集団人口寄与割合'!$E$11,'３．集団人口寄与割合'!$F$11,TRUE)-NORMDIST(E96,'３．集団人口寄与割合'!$E$11,'３．集団人口寄与割合'!$F$11,TRUE)</f>
        <v>9.885526929120925E-05</v>
      </c>
    </row>
    <row r="97" spans="1:6" ht="13.5">
      <c r="A97">
        <f t="shared" si="2"/>
        <v>94</v>
      </c>
      <c r="B97" s="20">
        <f>B96+8*'３．集団人口寄与割合'!$F$6/100</f>
        <v>181.7159999999997</v>
      </c>
      <c r="C97" s="21">
        <f>NORMDIST(B98,'３．集団人口寄与割合'!$E$6,'３．集団人口寄与割合'!$F$6,TRUE)-NORMDIST(B97,'３．集団人口寄与割合'!$E$6,'３．集団人口寄与割合'!$F$6,TRUE)</f>
        <v>7.508369399611414E-05</v>
      </c>
      <c r="E97" s="20">
        <f>E96+8*'３．集団人口寄与割合'!$F$11/100</f>
        <v>178.3379999999997</v>
      </c>
      <c r="F97" s="22">
        <f>NORMDIST(E98,'３．集団人口寄与割合'!$E$11,'３．集団人口寄与割合'!$F$11,TRUE)-NORMDIST(E97,'３．集団人口寄与割合'!$E$11,'３．集団人口寄与割合'!$F$11,TRUE)</f>
        <v>7.508369399611414E-05</v>
      </c>
    </row>
    <row r="98" spans="1:6" ht="13.5">
      <c r="A98">
        <f t="shared" si="2"/>
        <v>95</v>
      </c>
      <c r="B98" s="20">
        <f>B97+8*'３．集団人口寄与割合'!$F$6/100</f>
        <v>183.1079999999997</v>
      </c>
      <c r="C98" s="21">
        <f>NORMDIST(B99,'３．集団人口寄与割合'!$E$6,'３．集団人口寄与割合'!$F$6,TRUE)-NORMDIST(B98,'３．集団人口寄与割合'!$E$6,'３．集団人口寄与割合'!$F$6,TRUE)</f>
        <v>5.6664809137130234E-05</v>
      </c>
      <c r="E98" s="20">
        <f>E97+8*'３．集団人口寄与割合'!$F$11/100</f>
        <v>179.7539999999997</v>
      </c>
      <c r="F98" s="22">
        <f>NORMDIST(E99,'３．集団人口寄与割合'!$E$11,'３．集団人口寄与割合'!$F$11,TRUE)-NORMDIST(E98,'３．集団人口寄与割合'!$E$11,'３．集団人口寄与割合'!$F$11,TRUE)</f>
        <v>5.6664809137130234E-05</v>
      </c>
    </row>
    <row r="99" spans="1:6" ht="13.5">
      <c r="A99">
        <f t="shared" si="2"/>
        <v>96</v>
      </c>
      <c r="B99" s="20">
        <f>B98+8*'３．集団人口寄与割合'!$F$6/100</f>
        <v>184.4999999999997</v>
      </c>
      <c r="C99" s="21">
        <f>NORMDIST(B100,'３．集団人口寄与割合'!$E$6,'３．集団人口寄与割合'!$F$6,TRUE)-NORMDIST(B99,'３．集団人口寄与割合'!$E$6,'３．集団人口寄与割合'!$F$6,TRUE)</f>
        <v>4.2491613342132695E-05</v>
      </c>
      <c r="E99" s="20">
        <f>E98+8*'３．集団人口寄与割合'!$F$11/100</f>
        <v>181.1699999999997</v>
      </c>
      <c r="F99" s="22">
        <f>NORMDIST(E100,'３．集団人口寄与割合'!$E$11,'３．集団人口寄与割合'!$F$11,TRUE)-NORMDIST(E99,'３．集団人口寄与割合'!$E$11,'３．集団人口寄与割合'!$F$11,TRUE)</f>
        <v>4.2491613342132695E-05</v>
      </c>
    </row>
    <row r="100" spans="1:6" ht="13.5">
      <c r="A100">
        <f t="shared" si="2"/>
        <v>97</v>
      </c>
      <c r="B100" s="20">
        <f>B99+8*'３．集団人口寄与割合'!$F$6/100</f>
        <v>185.89199999999968</v>
      </c>
      <c r="C100" s="21">
        <f>NORMDIST(B101,'３．集団人口寄与割合'!$E$6,'３．集団人口寄与割合'!$F$6,TRUE)-NORMDIST(B100,'３．集団人口寄与割合'!$E$6,'３．集団人口寄与割合'!$F$6,TRUE)</f>
        <v>3.166029831747075E-05</v>
      </c>
      <c r="E100" s="20">
        <f>E99+8*'３．集団人口寄与割合'!$F$11/100</f>
        <v>182.5859999999997</v>
      </c>
      <c r="F100" s="22">
        <f>NORMDIST(E101,'３．集団人口寄与割合'!$E$11,'３．集団人口寄与割合'!$F$11,TRUE)-NORMDIST(E100,'３．集団人口寄与割合'!$E$11,'３．集団人口寄与割合'!$F$11,TRUE)</f>
        <v>3.166029831747075E-05</v>
      </c>
    </row>
    <row r="101" spans="1:6" ht="13.5">
      <c r="A101">
        <f t="shared" si="2"/>
        <v>98</v>
      </c>
      <c r="B101" s="20">
        <f>B100+8*'３．集団人口寄与割合'!$F$6/100</f>
        <v>187.28399999999968</v>
      </c>
      <c r="C101" s="21">
        <f>NORMDIST(B102,'３．集団人口寄与割合'!$E$6,'３．集団人口寄与割合'!$F$6,TRUE)-NORMDIST(B101,'３．集団人口寄与割合'!$E$6,'３．集団人口寄与割合'!$F$6,TRUE)</f>
        <v>2.3439523314738864E-05</v>
      </c>
      <c r="E101" s="20">
        <f>E100+8*'３．集団人口寄与割合'!$F$11/100</f>
        <v>184.0019999999997</v>
      </c>
      <c r="F101" s="22">
        <f>NORMDIST(E102,'３．集団人口寄与割合'!$E$11,'３．集団人口寄与割合'!$F$11,TRUE)-NORMDIST(E101,'３．集団人口寄与割合'!$E$11,'３．集団人口寄与割合'!$F$11,TRUE)</f>
        <v>2.3439523314738864E-05</v>
      </c>
    </row>
    <row r="102" spans="1:6" ht="13.5">
      <c r="A102">
        <f t="shared" si="2"/>
        <v>99</v>
      </c>
      <c r="B102" s="20">
        <f>B101+8*'３．集団人口寄与割合'!$F$6/100</f>
        <v>188.67599999999968</v>
      </c>
      <c r="C102" s="21">
        <f>NORMDIST(B103,'３．集団人口寄与割合'!$E$6,'３．集団人口寄与割合'!$F$6,TRUE)-NORMDIST(B102,'３．集団人口寄与割合'!$E$6,'３．集団人口寄与割合'!$F$6,TRUE)</f>
        <v>1.724267087110931E-05</v>
      </c>
      <c r="E102" s="20">
        <f>E101+8*'３．集団人口寄与割合'!$F$11/100</f>
        <v>185.4179999999997</v>
      </c>
      <c r="F102" s="22">
        <f>NORMDIST(E103,'３．集団人口寄与割合'!$E$11,'３．集団人口寄与割合'!$F$11,TRUE)-NORMDIST(E102,'３．集団人口寄与割合'!$E$11,'３．集団人口寄与割合'!$F$11,TRUE)</f>
        <v>1.724267087110931E-05</v>
      </c>
    </row>
    <row r="103" spans="1:6" ht="13.5">
      <c r="A103">
        <f t="shared" si="2"/>
        <v>100</v>
      </c>
      <c r="B103" s="20">
        <f>B102+8*'３．集団人口寄与割合'!$F$6/100</f>
        <v>190.06799999999967</v>
      </c>
      <c r="C103" s="21">
        <f>NORMDIST(B104,'３．集団人口寄与割合'!$E$6,'３．集団人口寄与割合'!$F$6,TRUE)-NORMDIST(B103,'３．集団人口寄与割合'!$E$6,'３．集団人口寄与割合'!$F$6,TRUE)</f>
        <v>1.2603242478981258E-05</v>
      </c>
      <c r="E103" s="20">
        <f>E102+8*'３．集団人口寄与割合'!$F$11/100</f>
        <v>186.8339999999997</v>
      </c>
      <c r="F103" s="22">
        <f>NORMDIST(E104,'３．集団人口寄与割合'!$E$11,'３．集団人口寄与割合'!$F$11,TRUE)-NORMDIST(E103,'３．集団人口寄与割合'!$E$11,'３．集団人口寄与割合'!$F$11,TRUE)</f>
        <v>1.2603242478981258E-05</v>
      </c>
    </row>
    <row r="104" spans="1:6" ht="13.5">
      <c r="A104">
        <f t="shared" si="2"/>
        <v>101</v>
      </c>
      <c r="B104" s="20">
        <f>B103+8*'３．集団人口寄与割合'!$F$6/100</f>
        <v>191.45999999999967</v>
      </c>
      <c r="C104" s="21">
        <f>SUM(C4:C103)</f>
        <v>0.9999366575163338</v>
      </c>
      <c r="E104" s="20">
        <f>E103+8*'３．集団人口寄与割合'!$F$11/100</f>
        <v>188.2499999999997</v>
      </c>
      <c r="F104" s="21">
        <f>SUM(F4:F103)</f>
        <v>0.9999366575163338</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zoomScalePageLayoutView="0" workbookViewId="0" topLeftCell="A1">
      <selection activeCell="I7" sqref="I7"/>
    </sheetView>
  </sheetViews>
  <sheetFormatPr defaultColWidth="9.00390625" defaultRowHeight="13.5"/>
  <cols>
    <col min="1" max="1" width="3.00390625" style="0" customWidth="1"/>
    <col min="2" max="2" width="18.75390625" style="0" customWidth="1"/>
  </cols>
  <sheetData>
    <row r="1" ht="13.5">
      <c r="A1" s="68" t="s">
        <v>66</v>
      </c>
    </row>
    <row r="3" spans="2:8" ht="13.5">
      <c r="B3" s="57"/>
      <c r="C3" s="58" t="s">
        <v>5</v>
      </c>
      <c r="D3" s="62"/>
      <c r="E3" s="62"/>
      <c r="F3" s="62" t="s">
        <v>6</v>
      </c>
      <c r="G3" s="62"/>
      <c r="H3" s="62"/>
    </row>
    <row r="4" spans="2:8" ht="13.5">
      <c r="B4" s="61" t="s">
        <v>7</v>
      </c>
      <c r="C4" s="58" t="s">
        <v>3</v>
      </c>
      <c r="D4" s="62"/>
      <c r="E4" s="62"/>
      <c r="F4" s="62" t="s">
        <v>3</v>
      </c>
      <c r="G4" s="62"/>
      <c r="H4" s="62"/>
    </row>
    <row r="5" spans="2:8" ht="13.5">
      <c r="B5" s="66"/>
      <c r="C5" s="55" t="s">
        <v>0</v>
      </c>
      <c r="D5" s="54" t="s">
        <v>1</v>
      </c>
      <c r="E5" s="54" t="s">
        <v>4</v>
      </c>
      <c r="F5" s="54" t="s">
        <v>0</v>
      </c>
      <c r="G5" s="54" t="s">
        <v>1</v>
      </c>
      <c r="H5" s="54" t="s">
        <v>4</v>
      </c>
    </row>
    <row r="6" spans="2:8" ht="13.5">
      <c r="B6" s="11" t="s">
        <v>49</v>
      </c>
      <c r="C6" s="47"/>
      <c r="D6" s="47"/>
      <c r="E6" s="51">
        <v>0.534</v>
      </c>
      <c r="F6" s="47"/>
      <c r="G6" s="47"/>
      <c r="H6" s="51">
        <v>0.05</v>
      </c>
    </row>
    <row r="7" spans="2:8" ht="13.5">
      <c r="B7" s="6" t="s">
        <v>50</v>
      </c>
      <c r="C7" s="47"/>
      <c r="D7" s="47"/>
      <c r="E7" s="51">
        <v>0.082</v>
      </c>
      <c r="F7" s="47"/>
      <c r="G7" s="47"/>
      <c r="H7" s="51">
        <v>0.001</v>
      </c>
    </row>
    <row r="8" spans="2:8" ht="13.5">
      <c r="B8" s="6" t="s">
        <v>71</v>
      </c>
      <c r="C8" s="72"/>
      <c r="D8" s="72"/>
      <c r="E8" s="51">
        <v>0.018</v>
      </c>
      <c r="F8" s="72"/>
      <c r="G8" s="72"/>
      <c r="H8" s="51">
        <v>0.033</v>
      </c>
    </row>
    <row r="9" spans="2:8" ht="13.5">
      <c r="B9" s="6" t="s">
        <v>51</v>
      </c>
      <c r="C9" s="49">
        <v>135.4</v>
      </c>
      <c r="D9" s="49">
        <v>17.4</v>
      </c>
      <c r="E9" s="52">
        <v>0.252</v>
      </c>
      <c r="F9" s="49">
        <v>130.5</v>
      </c>
      <c r="G9" s="49">
        <v>17.7</v>
      </c>
      <c r="H9" s="52">
        <v>0.209</v>
      </c>
    </row>
    <row r="10" spans="2:8" ht="13.5">
      <c r="B10" s="6" t="s">
        <v>63</v>
      </c>
      <c r="C10" s="72"/>
      <c r="D10" s="72"/>
      <c r="E10" s="51">
        <v>0.101</v>
      </c>
      <c r="F10" s="72"/>
      <c r="G10" s="72"/>
      <c r="H10" s="51">
        <v>0.112</v>
      </c>
    </row>
    <row r="11" spans="2:8" ht="13.5">
      <c r="B11" s="6" t="s">
        <v>61</v>
      </c>
      <c r="C11" s="72"/>
      <c r="D11" s="72"/>
      <c r="E11" s="51">
        <v>0.075</v>
      </c>
      <c r="F11" s="72"/>
      <c r="G11" s="72"/>
      <c r="H11" s="51">
        <v>0.037</v>
      </c>
    </row>
    <row r="15" ht="13.5">
      <c r="B15" t="s">
        <v>44</v>
      </c>
    </row>
    <row r="16" ht="13.5">
      <c r="B16" t="s">
        <v>45</v>
      </c>
    </row>
    <row r="19" ht="13.5">
      <c r="B19" t="s">
        <v>47</v>
      </c>
    </row>
    <row r="20" ht="13.5">
      <c r="B20" t="s">
        <v>15</v>
      </c>
    </row>
    <row r="22" ht="13.5">
      <c r="B22" t="s">
        <v>48</v>
      </c>
    </row>
  </sheetData>
  <sheetProtection/>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r:id="rId2"/>
  <headerFooter alignWithMargins="0">
    <oddFooter>&amp;C&amp;P/&amp;N</oddFooter>
  </headerFooter>
  <rowBreaks count="2" manualBreakCount="2">
    <brk id="44" max="255" man="1"/>
    <brk id="9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view="pageBreakPreview" zoomScaleSheetLayoutView="100" zoomScalePageLayoutView="0" workbookViewId="0" topLeftCell="A1">
      <selection activeCell="F12" sqref="F12"/>
    </sheetView>
  </sheetViews>
  <sheetFormatPr defaultColWidth="9.00390625" defaultRowHeight="13.5"/>
  <cols>
    <col min="1" max="1" width="3.00390625" style="0" customWidth="1"/>
    <col min="2" max="2" width="21.75390625" style="0" customWidth="1"/>
    <col min="3" max="3" width="8.75390625" style="0" customWidth="1"/>
    <col min="4" max="4" width="10.00390625" style="0" customWidth="1"/>
    <col min="5" max="5" width="7.125" style="0" bestFit="1" customWidth="1"/>
    <col min="6" max="7" width="11.00390625" style="0" bestFit="1" customWidth="1"/>
    <col min="8" max="8" width="13.00390625" style="0" bestFit="1" customWidth="1"/>
    <col min="9" max="10" width="7.00390625" style="0" bestFit="1" customWidth="1"/>
    <col min="11" max="11" width="2.25390625" style="0" customWidth="1"/>
  </cols>
  <sheetData>
    <row r="1" ht="13.5">
      <c r="A1" s="68" t="s">
        <v>52</v>
      </c>
    </row>
    <row r="3" spans="2:10" ht="13.5">
      <c r="B3" s="57"/>
      <c r="C3" s="59" t="s">
        <v>5</v>
      </c>
      <c r="D3" s="56"/>
      <c r="E3" s="56"/>
      <c r="F3" s="56"/>
      <c r="G3" s="56"/>
      <c r="H3" s="56"/>
      <c r="I3" s="56"/>
      <c r="J3" s="58"/>
    </row>
    <row r="4" spans="2:10" ht="13.5">
      <c r="B4" s="69"/>
      <c r="C4" s="76" t="s">
        <v>3</v>
      </c>
      <c r="D4" s="78" t="s">
        <v>26</v>
      </c>
      <c r="E4" s="59" t="s">
        <v>27</v>
      </c>
      <c r="F4" s="56"/>
      <c r="G4" s="56"/>
      <c r="H4" s="56"/>
      <c r="I4" s="56"/>
      <c r="J4" s="58"/>
    </row>
    <row r="5" spans="2:10" ht="13.5">
      <c r="B5" s="53" t="s">
        <v>7</v>
      </c>
      <c r="C5" s="77"/>
      <c r="D5" s="79"/>
      <c r="E5" s="54" t="s">
        <v>9</v>
      </c>
      <c r="F5" s="54" t="s">
        <v>10</v>
      </c>
      <c r="G5" s="54" t="s">
        <v>11</v>
      </c>
      <c r="H5" s="54" t="s">
        <v>12</v>
      </c>
      <c r="I5" s="54" t="s">
        <v>13</v>
      </c>
      <c r="J5" s="54" t="s">
        <v>14</v>
      </c>
    </row>
    <row r="6" spans="2:10" ht="13.5">
      <c r="B6" s="11" t="s">
        <v>49</v>
      </c>
      <c r="C6" s="48">
        <f>'１．現状・特定健診'!E6</f>
        <v>0.534</v>
      </c>
      <c r="D6" s="50">
        <v>0.267</v>
      </c>
      <c r="E6" s="46">
        <f>('１．現状・特定健診'!$E6*('リスク定義'!C5-1))/(1+'１．現状・特定健診'!$E6*('リスク定義'!C5-1))*(1-D6/C6)</f>
        <v>0.11620475629769615</v>
      </c>
      <c r="F6" s="46">
        <f>('１．現状・特定健診'!$E6*('リスク定義'!D5-1))/(1+'１．現状・特定健診'!$E6*('リスク定義'!D5-1))*(1-D6/C6)</f>
        <v>0.11190971467602226</v>
      </c>
      <c r="G6" s="46">
        <f>('１．現状・特定健診'!$E6*('リスク定義'!E5-1))/(1+'１．現状・特定健診'!$E6*('リスク定義'!E5-1))*(1-D6/C6)</f>
        <v>0.11142654640577326</v>
      </c>
      <c r="H6" s="46">
        <f>('１．現状・特定健診'!$E6*('リスク定義'!F5-1))/(1+'１．現状・特定健診'!$E6*('リスク定義'!F5-1))*(1-D6/C6)</f>
        <v>0.11557446245777085</v>
      </c>
      <c r="I6" s="46">
        <f>('１．現状・特定健診'!$E6*('リスク定義'!G5-1))/(1+'１．現状・特定健診'!$E6*('リスク定義'!G5-1))*(1-D6/C6)</f>
        <v>0.14821582100095262</v>
      </c>
      <c r="J6" s="46">
        <f>('１．現状・特定健診'!$E6*('リスク定義'!H5-1))/(1+'１．現状・特定健診'!$E6*('リスク定義'!H5-1))*(1-D6/C6)</f>
        <v>0.29442378631914967</v>
      </c>
    </row>
    <row r="7" spans="2:10" ht="13.5">
      <c r="B7" s="6" t="s">
        <v>50</v>
      </c>
      <c r="C7" s="48">
        <f>'１．現状・特定健診'!E7</f>
        <v>0.082</v>
      </c>
      <c r="D7" s="50">
        <v>0.041</v>
      </c>
      <c r="E7" s="46">
        <f>('１．現状・特定健診'!$E7*('リスク定義'!C6-1))/(1+'１．現状・特定健診'!$E7*('リスク定義'!C6-1))*(1-D7/C7)</f>
        <v>0.011104766337412022</v>
      </c>
      <c r="F7" s="46">
        <f>('１．現状・特定健診'!$E7*('リスク定義'!D6-1))/(1+'１．現状・特定健診'!$E7*('リスク定義'!D6-1))*(1-D7/C7)</f>
        <v>0</v>
      </c>
      <c r="G7" s="46">
        <f>('１．現状・特定健診'!$E7*('リスク定義'!E6-1))/(1+'１．現状・特定健診'!$E7*('リスク定義'!E6-1))*(1-D7/C7)</f>
        <v>0</v>
      </c>
      <c r="H7" s="46">
        <f>('１．現状・特定健診'!$E7*('リスク定義'!F6-1))/(1+'１．現状・特定健診'!$E7*('リスク定義'!F6-1))*(1-D7/C7)</f>
        <v>0</v>
      </c>
      <c r="I7" s="46">
        <f>('１．現状・特定健診'!$E7*('リスク定義'!G6-1))/(1+'１．現状・特定健診'!$E7*('リスク定義'!G6-1))*(1-D7/C7)</f>
        <v>0.019427619071418826</v>
      </c>
      <c r="J7" s="46">
        <f>('１．現状・特定健診'!$E7*('リスク定義'!H6-1))/(1+'１．現状・特定健診'!$E7*('リスク定義'!H6-1))*(1-D7/C7)</f>
        <v>0</v>
      </c>
    </row>
    <row r="8" spans="2:10" ht="13.5">
      <c r="B8" s="6" t="s">
        <v>71</v>
      </c>
      <c r="C8" s="48">
        <f>'１．現状・特定健診'!E8</f>
        <v>0.018</v>
      </c>
      <c r="D8" s="50">
        <v>0.009</v>
      </c>
      <c r="E8" s="46">
        <f>('１．現状・特定健診'!$E8*('リスク定義'!C7-1))/(1+'１．現状・特定健診'!$E8*('リスク定義'!C7-1))*(1-D8/C8)</f>
        <v>0</v>
      </c>
      <c r="F8" s="46">
        <f>('１．現状・特定健診'!$E8*('リスク定義'!D7-1))/(1+'１．現状・特定健診'!$E8*('リスク定義'!D7-1))*(1-D8/C8)</f>
        <v>0</v>
      </c>
      <c r="G8" s="46">
        <f>('１．現状・特定健診'!$E8*('リスク定義'!E7-1))/(1+'１．現状・特定健診'!$E8*('リスク定義'!E7-1))*(1-D8/C8)</f>
        <v>0</v>
      </c>
      <c r="H8" s="46">
        <f>('１．現状・特定健診'!$E8*('リスク定義'!F7-1))/(1+'１．現状・特定健診'!$E8*('リスク定義'!F7-1))*(1-D8/C8)</f>
        <v>0</v>
      </c>
      <c r="I8" s="46">
        <f>('１．現状・特定健診'!$E8*('リスク定義'!G7-1))/(1+'１．現状・特定健診'!$E8*('リスク定義'!G7-1))*(1-D8/C8)</f>
        <v>0</v>
      </c>
      <c r="J8" s="46">
        <f>('１．現状・特定健診'!$E8*('リスク定義'!H7-1))/(1+'１．現状・特定健診'!$E8*('リスク定義'!H7-1))*(1-D8/C8)</f>
        <v>0</v>
      </c>
    </row>
    <row r="9" spans="2:10" ht="13.5">
      <c r="B9" s="6" t="s">
        <v>67</v>
      </c>
      <c r="C9" s="48">
        <f>'１．現状・特定健診'!E9</f>
        <v>0.252</v>
      </c>
      <c r="D9" s="50">
        <v>0.126</v>
      </c>
      <c r="E9" s="46">
        <f>('１．現状・特定健診'!$E9*('リスク定義'!C8-1))/(1+'１．現状・特定健診'!$E9*('リスク定義'!C8-1))*(1-D9/C9)</f>
        <v>0.021234219879887235</v>
      </c>
      <c r="F9" s="46">
        <f>('１．現状・特定健診'!$E9*('リスク定義'!D8-1))/(1+'１．現状・特定健診'!$E9*('リスク定義'!D8-1))*(1-D9/C9)</f>
        <v>0.05445456327636294</v>
      </c>
      <c r="G9" s="46">
        <f>('１．現状・特定健診'!$E9*('リスク定義'!E8-1))/(1+'１．現状・特定健診'!$E9*('リスク定義'!E8-1))*(1-D9/C9)</f>
        <v>0.04158720844946458</v>
      </c>
      <c r="H9" s="46">
        <f>('１．現状・特定健診'!$E9*('リスク定義'!F8-1))/(1+'１．現状・特定健診'!$E9*('リスク定義'!F8-1))*(1-D9/C9)</f>
        <v>0.08098826431930704</v>
      </c>
      <c r="I9" s="46">
        <f>('１．現状・特定健診'!$E9*('リスク定義'!G8-1))/(1+'１．現状・特定健診'!$E9*('リスク定義'!G8-1))*(1-D9/C9)</f>
        <v>0</v>
      </c>
      <c r="J9" s="46">
        <f>('１．現状・特定健診'!$E9*('リスク定義'!H8-1))/(1+'１．現状・特定健診'!$E9*('リスク定義'!H8-1))*(1-D9/C9)</f>
        <v>0</v>
      </c>
    </row>
    <row r="10" spans="2:10" ht="13.5">
      <c r="B10" s="6" t="s">
        <v>63</v>
      </c>
      <c r="C10" s="48">
        <f>'１．現状・特定健診'!E10</f>
        <v>0.101</v>
      </c>
      <c r="D10" s="50">
        <v>0.0505</v>
      </c>
      <c r="E10" s="46">
        <f>('１．現状・特定健診'!$E10*('リスク定義'!C9-1))/(1+'１．現状・特定健診'!$E10*('リスク定義'!C9-1))*(1-D10/C10)</f>
        <v>0</v>
      </c>
      <c r="F10" s="46">
        <f>('１．現状・特定健診'!$E10*('リスク定義'!D9-1))/(1+'１．現状・特定健診'!$E10*('リスク定義'!D9-1))*(1-D10/C10)</f>
        <v>0.013033654244155183</v>
      </c>
      <c r="G10" s="46">
        <f>('１．現状・特定健診'!$E10*('リスク定義'!E9-1))/(1+'１．現状・特定健診'!$E10*('リスク定義'!E9-1))*(1-D10/C10)</f>
        <v>0.013798874152672985</v>
      </c>
      <c r="H10" s="46">
        <f>('１．現状・特定健診'!$E10*('リスク定義'!F9-1))/(1+'１．現状・特定健診'!$E10*('リスク定義'!F9-1))*(1-D10/C10)</f>
        <v>0.026494525329701864</v>
      </c>
      <c r="I10" s="46">
        <f>('１．現状・特定健診'!$E10*('リスク定義'!G9-1))/(1+'１．現状・特定健診'!$E10*('リスク定義'!G9-1))*(1-D10/C10)</f>
        <v>0</v>
      </c>
      <c r="J10" s="46">
        <f>('１．現状・特定健診'!$E10*('リスク定義'!H9-1))/(1+'１．現状・特定健診'!$E10*('リスク定義'!H9-1))*(1-D10/C10)</f>
        <v>0</v>
      </c>
    </row>
    <row r="11" spans="2:10" ht="13.5">
      <c r="B11" s="6" t="s">
        <v>61</v>
      </c>
      <c r="C11" s="48">
        <f>'１．現状・特定健診'!E11</f>
        <v>0.075</v>
      </c>
      <c r="D11" s="50">
        <v>0.0375</v>
      </c>
      <c r="E11" s="46">
        <f>('１．現状・特定健診'!$E11*('リスク定義'!C10-1))/(1+'１．現状・特定健診'!$E11*('リスク定義'!C10-1))*(1-D11/C11)</f>
        <v>0.017932896259159274</v>
      </c>
      <c r="F11" s="46">
        <f>('１．現状・特定健診'!$E11*('リスク定義'!D10-1))/(1+'１．現状・特定健診'!$E11*('リスク定義'!D10-1))*(1-D11/C11)</f>
        <v>0.025616698292220113</v>
      </c>
      <c r="G11" s="46">
        <f>('１．現状・特定健診'!$E11*('リスク定義'!E10-1))/(1+'１．現状・特定健診'!$E11*('リスク定義'!E10-1))*(1-D11/C11)</f>
        <v>0.022079908239342385</v>
      </c>
      <c r="H11" s="46">
        <f>('１．現状・特定健診'!$E11*('リスク定義'!F10-1))/(1+'１．現状・特定健診'!$E11*('リスク定義'!F10-1))*(1-D11/C11)</f>
        <v>0.03279760792375257</v>
      </c>
      <c r="I11" s="46">
        <f>('１．現状・特定健診'!$E11*('リスク定義'!G10-1))/(1+'１．現状・特定健診'!$E11*('リスク定義'!G10-1))*(1-D11/C11)</f>
        <v>0</v>
      </c>
      <c r="J11" s="46">
        <f>('１．現状・特定健診'!$E11*('リスク定義'!H10-1))/(1+'１．現状・特定健診'!$E11*('リスク定義'!H10-1))*(1-D11/C11)</f>
        <v>0</v>
      </c>
    </row>
    <row r="12" spans="2:10" ht="13.5">
      <c r="B12" s="41"/>
      <c r="C12" s="41"/>
      <c r="D12" s="41"/>
      <c r="E12" s="42"/>
      <c r="F12" s="42"/>
      <c r="G12" s="42"/>
      <c r="H12" s="42"/>
      <c r="I12" s="42"/>
      <c r="J12" s="42"/>
    </row>
    <row r="14" spans="2:10" ht="13.5">
      <c r="B14" s="57"/>
      <c r="C14" s="59" t="s">
        <v>6</v>
      </c>
      <c r="D14" s="56"/>
      <c r="E14" s="56"/>
      <c r="F14" s="56"/>
      <c r="G14" s="56"/>
      <c r="H14" s="56"/>
      <c r="I14" s="56"/>
      <c r="J14" s="58"/>
    </row>
    <row r="15" spans="2:10" ht="13.5">
      <c r="B15" s="69"/>
      <c r="C15" s="76" t="s">
        <v>3</v>
      </c>
      <c r="D15" s="80" t="s">
        <v>26</v>
      </c>
      <c r="E15" s="56" t="s">
        <v>27</v>
      </c>
      <c r="F15" s="56"/>
      <c r="G15" s="56"/>
      <c r="H15" s="56"/>
      <c r="I15" s="56"/>
      <c r="J15" s="58"/>
    </row>
    <row r="16" spans="2:10" ht="13.5">
      <c r="B16" s="53" t="s">
        <v>7</v>
      </c>
      <c r="C16" s="77"/>
      <c r="D16" s="81"/>
      <c r="E16" s="55" t="s">
        <v>9</v>
      </c>
      <c r="F16" s="54" t="s">
        <v>10</v>
      </c>
      <c r="G16" s="54" t="s">
        <v>11</v>
      </c>
      <c r="H16" s="54" t="s">
        <v>12</v>
      </c>
      <c r="I16" s="54" t="s">
        <v>13</v>
      </c>
      <c r="J16" s="54" t="s">
        <v>14</v>
      </c>
    </row>
    <row r="17" spans="2:10" ht="13.5">
      <c r="B17" s="11" t="s">
        <v>49</v>
      </c>
      <c r="C17" s="48">
        <f>'１．現状・特定健診'!H6</f>
        <v>0.05</v>
      </c>
      <c r="D17" s="50">
        <v>0.025</v>
      </c>
      <c r="E17" s="46">
        <f>('１．現状・特定健診'!$H6*('リスク定義'!C17-1))/(1+'１．現状・特定健診'!$H6*('リスク定義'!C17-1))*(1-D17/C17)</f>
        <v>0.01288421257732963</v>
      </c>
      <c r="F17" s="46">
        <f>('１．現状・特定健診'!$H6*('リスク定義'!D17-1))/(1+'１．現状・特定健診'!$H6*('リスク定義'!D17-1))*(1-D17/C17)</f>
        <v>0.019923187710033607</v>
      </c>
      <c r="G17" s="46">
        <f>('１．現状・特定健診'!$H6*('リスク定義'!E17-1))/(1+'１．現状・特定健診'!$H6*('リスク定義'!E17-1))*(1-D17/C17)</f>
        <v>0.024375743162901305</v>
      </c>
      <c r="H17" s="46">
        <f>('１．現状・特定健診'!$H6*('リスク定義'!F17-1))/(1+'１．現状・特定健診'!$H6*('リスク定義'!F17-1))*(1-D17/C17)</f>
        <v>0.0293010120028242</v>
      </c>
      <c r="I17" s="46">
        <f>('１．現状・特定健診'!$H6*('リスク定義'!G17-1))/(1+'１．現状・特定健診'!$H6*('リスク定義'!G17-1))*(1-D17/C17)</f>
        <v>0.00833374305521412</v>
      </c>
      <c r="J17" s="46">
        <f>('１．現状・特定健診'!$H6*('リスク定義'!H17-1))/(1+'１．現状・特定健診'!$H6*('リスク定義'!H17-1))*(1-D17/C17)</f>
        <v>0.03692984487149804</v>
      </c>
    </row>
    <row r="18" spans="2:10" ht="13.5">
      <c r="B18" s="6" t="s">
        <v>50</v>
      </c>
      <c r="C18" s="48">
        <f>'１．現状・特定健診'!H7</f>
        <v>0.001</v>
      </c>
      <c r="D18" s="50">
        <v>0.0005</v>
      </c>
      <c r="E18" s="46">
        <f>('１．現状・特定健診'!$H7*('リスク定義'!C18-1))/(1+'１．現状・特定健診'!$H7*('リスク定義'!C18-1))*(1-D18/C18)</f>
        <v>0</v>
      </c>
      <c r="F18" s="46">
        <f>('１．現状・特定健診'!$H7*('リスク定義'!D18-1))/(1+'１．現状・特定健診'!$H7*('リスク定義'!D18-1))*(1-D18/C18)</f>
        <v>0</v>
      </c>
      <c r="G18" s="46">
        <f>('１．現状・特定健診'!$H7*('リスク定義'!E18-1))/(1+'１．現状・特定健診'!$H7*('リスク定義'!E18-1))*(1-D18/C18)</f>
        <v>0</v>
      </c>
      <c r="H18" s="46">
        <f>('１．現状・特定健診'!$H7*('リスク定義'!F18-1))/(1+'１．現状・特定健診'!$H7*('リスク定義'!F18-1))*(1-D18/C18)</f>
        <v>0</v>
      </c>
      <c r="I18" s="46">
        <f>('１．現状・特定健診'!$H7*('リスク定義'!G18-1))/(1+'１．現状・特定健診'!$H7*('リスク定義'!G18-1))*(1-D18/C18)</f>
        <v>0</v>
      </c>
      <c r="J18" s="46">
        <f>('１．現状・特定健診'!$H7*('リスク定義'!H18-1))/(1+'１．現状・特定健診'!$H7*('リスク定義'!H18-1))*(1-D18/C18)</f>
        <v>0</v>
      </c>
    </row>
    <row r="19" spans="2:10" ht="13.5">
      <c r="B19" s="6" t="s">
        <v>71</v>
      </c>
      <c r="C19" s="48">
        <f>'１．現状・特定健診'!H8</f>
        <v>0.033</v>
      </c>
      <c r="D19" s="50">
        <v>0.0165</v>
      </c>
      <c r="E19" s="46">
        <f>('１．現状・特定健診'!$H8*('リスク定義'!C19-1))/(1+'１．現状・特定健診'!$H8*('リスク定義'!C19-1))*(1-D19/C19)</f>
        <v>0</v>
      </c>
      <c r="F19" s="46">
        <f>('１．現状・特定健診'!$H8*('リスク定義'!D19-1))/(1+'１．現状・特定健診'!$H8*('リスク定義'!D19-1))*(1-D19/C19)</f>
        <v>0</v>
      </c>
      <c r="G19" s="46">
        <f>('１．現状・特定健診'!$H8*('リスク定義'!E19-1))/(1+'１．現状・特定健診'!$H8*('リスク定義'!E19-1))*(1-D19/C19)</f>
        <v>0</v>
      </c>
      <c r="H19" s="46">
        <f>('１．現状・特定健診'!$H8*('リスク定義'!F19-1))/(1+'１．現状・特定健診'!$H8*('リスク定義'!F19-1))*(1-D19/C19)</f>
        <v>0</v>
      </c>
      <c r="I19" s="46">
        <f>('１．現状・特定健診'!$H8*('リスク定義'!G19-1))/(1+'１．現状・特定健診'!$H8*('リスク定義'!G19-1))*(1-D19/C19)</f>
        <v>0</v>
      </c>
      <c r="J19" s="46">
        <f>('１．現状・特定健診'!$H8*('リスク定義'!H19-1))/(1+'１．現状・特定健診'!$H8*('リスク定義'!H19-1))*(1-D19/C19)</f>
        <v>0</v>
      </c>
    </row>
    <row r="20" spans="2:10" ht="13.5">
      <c r="B20" s="6" t="s">
        <v>67</v>
      </c>
      <c r="C20" s="48">
        <f>'１．現状・特定健診'!H9</f>
        <v>0.209</v>
      </c>
      <c r="D20" s="50">
        <v>0.1045</v>
      </c>
      <c r="E20" s="46">
        <f>('１．現状・特定健診'!$H9*('リスク定義'!C20-1))/(1+'１．現状・特定健診'!$H9*('リスク定義'!C20-1))*(1-D20/C20)</f>
        <v>0.021788282282638426</v>
      </c>
      <c r="F20" s="46">
        <f>('１．現状・特定健診'!$H9*('リスク定義'!D20-1))/(1+'１．現状・特定健診'!$H9*('リスク定義'!D20-1))*(1-D20/C20)</f>
        <v>0.05036941648741394</v>
      </c>
      <c r="G20" s="46">
        <f>('１．現状・特定健診'!$H9*('リスク定義'!E20-1))/(1+'１．現状・特定健診'!$H9*('リスク定義'!E20-1))*(1-D20/C20)</f>
        <v>0.05020034076822183</v>
      </c>
      <c r="H20" s="46">
        <f>('１．現状・特定健診'!$H9*('リスク定義'!F20-1))/(1+'１．現状・特定健診'!$H9*('リスク定義'!F20-1))*(1-D20/C20)</f>
        <v>0.04901324097124508</v>
      </c>
      <c r="I20" s="46">
        <f>('１．現状・特定健診'!$H9*('リスク定義'!G20-1))/(1+'１．現状・特定健診'!$H9*('リスク定義'!G20-1))*(1-D20/C20)</f>
        <v>0</v>
      </c>
      <c r="J20" s="46">
        <f>('１．現状・特定健診'!$H9*('リスク定義'!H20-1))/(1+'１．現状・特定健診'!$H9*('リスク定義'!H20-1))*(1-D20/C20)</f>
        <v>0</v>
      </c>
    </row>
    <row r="21" spans="2:10" ht="13.5">
      <c r="B21" s="6" t="s">
        <v>63</v>
      </c>
      <c r="C21" s="48">
        <f>'１．現状・特定健診'!H10</f>
        <v>0.112</v>
      </c>
      <c r="D21" s="50">
        <v>0.056</v>
      </c>
      <c r="E21" s="46">
        <f>('１．現状・特定健診'!$H10*('リスク定義'!C21-1))/(1+'１．現状・特定健診'!$H10*('リスク定義'!C21-1))*(1-D21/C21)</f>
        <v>0</v>
      </c>
      <c r="F21" s="46">
        <f>('１．現状・特定健診'!$H10*('リスク定義'!D21-1))/(1+'１．現状・特定健診'!$H10*('リスク定義'!D21-1))*(1-D21/C21)</f>
        <v>0</v>
      </c>
      <c r="G21" s="46">
        <f>('１．現状・特定健診'!$H10*('リスク定義'!E21-1))/(1+'１．現状・特定健診'!$H10*('リスク定義'!E21-1))*(1-D21/C21)</f>
        <v>0</v>
      </c>
      <c r="H21" s="46">
        <f>('１．現状・特定健診'!$H10*('リスク定義'!F21-1))/(1+'１．現状・特定健診'!$H10*('リスク定義'!F21-1))*(1-D21/C21)</f>
        <v>0</v>
      </c>
      <c r="I21" s="46">
        <f>('１．現状・特定健診'!$H10*('リスク定義'!G21-1))/(1+'１．現状・特定健診'!$H10*('リスク定義'!G21-1))*(1-D21/C21)</f>
        <v>0</v>
      </c>
      <c r="J21" s="46">
        <f>('１．現状・特定健診'!$H10*('リスク定義'!H21-1))/(1+'１．現状・特定健診'!$H10*('リスク定義'!H21-1))*(1-D21/C21)</f>
        <v>0</v>
      </c>
    </row>
    <row r="22" spans="2:10" ht="13.5">
      <c r="B22" s="6" t="s">
        <v>61</v>
      </c>
      <c r="C22" s="48">
        <f>'１．現状・特定健診'!H11</f>
        <v>0.037</v>
      </c>
      <c r="D22" s="50">
        <v>0.0185</v>
      </c>
      <c r="E22" s="46">
        <f>('１．現状・特定健診'!$H11*('リスク定義'!C22-1))/(1+'１．現状・特定健診'!$H11*('リスク定義'!C22-1))*(1-D22/C22)</f>
        <v>0.012324058712281923</v>
      </c>
      <c r="F22" s="46">
        <f>('１．現状・特定健診'!$H11*('リスク定義'!D22-1))/(1+'１．現状・特定健診'!$H11*('リスク定義'!D22-1))*(1-D22/C22)</f>
        <v>0.014007754492269318</v>
      </c>
      <c r="G22" s="46">
        <f>('１．現状・特定健診'!$H11*('リスク定義'!E22-1))/(1+'１．現状・特定健診'!$H11*('リスク定義'!E22-1))*(1-D22/C22)</f>
        <v>0.010912041443357256</v>
      </c>
      <c r="H22" s="46">
        <f>('１．現状・特定健診'!$H11*('リスク定義'!F22-1))/(1+'１．現状・特定健診'!$H11*('リスク定義'!F22-1))*(1-D22/C22)</f>
        <v>0.02981800195219566</v>
      </c>
      <c r="I22" s="46">
        <f>('１．現状・特定健診'!$H11*('リスク定義'!G22-1))/(1+'１．現状・特定健診'!$H11*('リスク定義'!G22-1))*(1-D22/C22)</f>
        <v>0</v>
      </c>
      <c r="J22" s="46">
        <f>('１．現状・特定健診'!$H11*('リスク定義'!H22-1))/(1+'１．現状・特定健診'!$H11*('リスク定義'!H22-1))*(1-D22/C22)</f>
        <v>0</v>
      </c>
    </row>
    <row r="23" spans="2:10" ht="13.5">
      <c r="B23" s="41"/>
      <c r="C23" s="41"/>
      <c r="D23" s="41"/>
      <c r="E23" s="42"/>
      <c r="F23" s="42"/>
      <c r="G23" s="42"/>
      <c r="H23" s="42"/>
      <c r="I23" s="42"/>
      <c r="J23" s="42"/>
    </row>
  </sheetData>
  <sheetProtection/>
  <mergeCells count="4">
    <mergeCell ref="C4:C5"/>
    <mergeCell ref="D4:D5"/>
    <mergeCell ref="C15:C16"/>
    <mergeCell ref="D15:D16"/>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95" r:id="rId2"/>
  <headerFooter alignWithMargins="0">
    <oddFooter>&amp;C&amp;P/&amp;N</oddFooter>
  </headerFooter>
  <rowBreaks count="1" manualBreakCount="1">
    <brk id="56" max="255" man="1"/>
  </rowBreaks>
  <drawing r:id="rId1"/>
</worksheet>
</file>

<file path=xl/worksheets/sheet4.xml><?xml version="1.0" encoding="utf-8"?>
<worksheet xmlns="http://schemas.openxmlformats.org/spreadsheetml/2006/main" xmlns:r="http://schemas.openxmlformats.org/officeDocument/2006/relationships">
  <dimension ref="A1:J12"/>
  <sheetViews>
    <sheetView view="pageBreakPreview" zoomScaleSheetLayoutView="100" zoomScalePageLayoutView="0" workbookViewId="0" topLeftCell="A1">
      <selection activeCell="H12" sqref="H12"/>
    </sheetView>
  </sheetViews>
  <sheetFormatPr defaultColWidth="9.00390625" defaultRowHeight="13.5"/>
  <cols>
    <col min="1" max="1" width="3.00390625" style="0" customWidth="1"/>
    <col min="2" max="2" width="17.50390625" style="0" bestFit="1" customWidth="1"/>
    <col min="7" max="7" width="7.125" style="0" bestFit="1" customWidth="1"/>
    <col min="8" max="9" width="11.00390625" style="0" bestFit="1" customWidth="1"/>
    <col min="10" max="10" width="13.00390625" style="0" bestFit="1" customWidth="1"/>
    <col min="11" max="11" width="2.00390625" style="0" customWidth="1"/>
  </cols>
  <sheetData>
    <row r="1" ht="13.5">
      <c r="A1" s="68" t="s">
        <v>68</v>
      </c>
    </row>
    <row r="3" spans="2:10" ht="13.5">
      <c r="B3" s="57"/>
      <c r="C3" s="58" t="s">
        <v>5</v>
      </c>
      <c r="D3" s="59"/>
      <c r="E3" s="58"/>
      <c r="F3" s="59"/>
      <c r="G3" s="60"/>
      <c r="H3" s="56"/>
      <c r="I3" s="56"/>
      <c r="J3" s="58"/>
    </row>
    <row r="4" spans="2:10" ht="13.5">
      <c r="B4" s="61" t="s">
        <v>7</v>
      </c>
      <c r="C4" s="58" t="s">
        <v>3</v>
      </c>
      <c r="D4" s="62"/>
      <c r="E4" s="62" t="s">
        <v>26</v>
      </c>
      <c r="F4" s="62"/>
      <c r="G4" s="63" t="s">
        <v>27</v>
      </c>
      <c r="H4" s="64"/>
      <c r="I4" s="64"/>
      <c r="J4" s="65"/>
    </row>
    <row r="5" spans="2:10" ht="13.5">
      <c r="B5" s="66"/>
      <c r="C5" s="55" t="s">
        <v>0</v>
      </c>
      <c r="D5" s="54" t="s">
        <v>1</v>
      </c>
      <c r="E5" s="54" t="s">
        <v>0</v>
      </c>
      <c r="F5" s="54" t="s">
        <v>1</v>
      </c>
      <c r="G5" s="67" t="s">
        <v>9</v>
      </c>
      <c r="H5" s="54" t="s">
        <v>10</v>
      </c>
      <c r="I5" s="54" t="s">
        <v>11</v>
      </c>
      <c r="J5" s="54" t="s">
        <v>12</v>
      </c>
    </row>
    <row r="6" spans="2:10" ht="13.5">
      <c r="B6" s="6" t="s">
        <v>2</v>
      </c>
      <c r="C6" s="15">
        <f>'１．現状・特定健診'!C9</f>
        <v>135.4</v>
      </c>
      <c r="D6" s="15">
        <f>'１．現状・特定健診'!D9</f>
        <v>17.4</v>
      </c>
      <c r="E6" s="49">
        <v>121.86</v>
      </c>
      <c r="F6" s="49">
        <v>17.4</v>
      </c>
      <c r="G6" s="46">
        <f>1-'現在と目標の比'!G6</f>
        <v>0.06748160395821146</v>
      </c>
      <c r="H6" s="46">
        <f>1-'現在と目標の比'!H6</f>
        <v>0.1299383432351492</v>
      </c>
      <c r="I6" s="46">
        <f>1-'現在と目標の比'!I6</f>
        <v>0.08362810702063117</v>
      </c>
      <c r="J6" s="46">
        <f>1-'現在と目標の比'!J6</f>
        <v>0.21139648477721684</v>
      </c>
    </row>
    <row r="7" spans="2:10" ht="13.5">
      <c r="B7" s="40"/>
      <c r="G7" s="39"/>
      <c r="H7" s="39"/>
      <c r="I7" s="39"/>
      <c r="J7" s="39"/>
    </row>
    <row r="8" spans="2:10" ht="13.5">
      <c r="B8" s="57"/>
      <c r="C8" s="58" t="s">
        <v>6</v>
      </c>
      <c r="D8" s="59"/>
      <c r="E8" s="58"/>
      <c r="F8" s="62"/>
      <c r="G8" s="60"/>
      <c r="H8" s="56"/>
      <c r="I8" s="56"/>
      <c r="J8" s="56"/>
    </row>
    <row r="9" spans="2:10" ht="13.5">
      <c r="B9" s="61" t="s">
        <v>7</v>
      </c>
      <c r="C9" s="58" t="s">
        <v>3</v>
      </c>
      <c r="D9" s="62"/>
      <c r="E9" s="62" t="s">
        <v>26</v>
      </c>
      <c r="F9" s="62"/>
      <c r="G9" s="63" t="s">
        <v>27</v>
      </c>
      <c r="H9" s="64"/>
      <c r="I9" s="64"/>
      <c r="J9" s="65"/>
    </row>
    <row r="10" spans="2:10" ht="13.5">
      <c r="B10" s="66"/>
      <c r="C10" s="55" t="s">
        <v>0</v>
      </c>
      <c r="D10" s="54" t="s">
        <v>1</v>
      </c>
      <c r="E10" s="54" t="s">
        <v>0</v>
      </c>
      <c r="F10" s="54" t="s">
        <v>1</v>
      </c>
      <c r="G10" s="67" t="s">
        <v>9</v>
      </c>
      <c r="H10" s="54" t="s">
        <v>10</v>
      </c>
      <c r="I10" s="54" t="s">
        <v>11</v>
      </c>
      <c r="J10" s="54" t="s">
        <v>12</v>
      </c>
    </row>
    <row r="11" spans="2:10" ht="13.5">
      <c r="B11" s="6" t="s">
        <v>8</v>
      </c>
      <c r="C11" s="15">
        <f>'１．現状・特定健診'!F9</f>
        <v>130.5</v>
      </c>
      <c r="D11" s="15">
        <f>'１．現状・特定健診'!G9</f>
        <v>17.7</v>
      </c>
      <c r="E11" s="49">
        <v>117.45</v>
      </c>
      <c r="F11" s="49">
        <v>17.7</v>
      </c>
      <c r="G11" s="46">
        <f>1-'現在と目標の比'!G11</f>
        <v>0.051727622540715834</v>
      </c>
      <c r="H11" s="46">
        <f>1-'現在と目標の比'!H11</f>
        <v>0.10953768849965473</v>
      </c>
      <c r="I11" s="46">
        <f>1-'現在と目標の比'!I11</f>
        <v>0.1116269296949165</v>
      </c>
      <c r="J11" s="46">
        <f>1-'現在と目標の比'!J11</f>
        <v>0.10195221553810596</v>
      </c>
    </row>
    <row r="12" spans="2:10" ht="13.5">
      <c r="B12" s="41"/>
      <c r="G12" s="39"/>
      <c r="H12" s="39"/>
      <c r="I12" s="39"/>
      <c r="J12" s="39"/>
    </row>
  </sheetData>
  <sheetProtection/>
  <printOptions horizontalCentered="1"/>
  <pageMargins left="0.3937007874015748" right="0.3937007874015748" top="0.5905511811023623" bottom="0.5905511811023623" header="0.31496062992125984" footer="0.31496062992125984"/>
  <pageSetup fitToHeight="0" horizontalDpi="600" verticalDpi="600" orientation="portrait" paperSize="9" scale="80" r:id="rId2"/>
  <headerFooter alignWithMargins="0">
    <oddFooter>&amp;C&amp;P/&amp;N</oddFooter>
  </headerFooter>
  <rowBreaks count="1" manualBreakCount="1">
    <brk id="51" max="12"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B19" sqref="B19"/>
    </sheetView>
  </sheetViews>
  <sheetFormatPr defaultColWidth="9.00390625" defaultRowHeight="13.5"/>
  <cols>
    <col min="1" max="1" width="3.00390625" style="0" customWidth="1"/>
    <col min="2" max="2" width="17.50390625" style="0" bestFit="1" customWidth="1"/>
    <col min="7" max="7" width="9.50390625" style="0" bestFit="1" customWidth="1"/>
    <col min="8" max="9" width="11.00390625" style="0" bestFit="1" customWidth="1"/>
    <col min="10" max="10" width="13.00390625" style="0" bestFit="1" customWidth="1"/>
    <col min="11" max="12" width="7.00390625" style="0" bestFit="1" customWidth="1"/>
  </cols>
  <sheetData>
    <row r="1" ht="13.5">
      <c r="A1" t="s">
        <v>25</v>
      </c>
    </row>
    <row r="3" spans="2:12" ht="13.5">
      <c r="B3" s="12"/>
      <c r="C3" s="9" t="s">
        <v>5</v>
      </c>
      <c r="D3" s="16"/>
      <c r="E3" s="9"/>
      <c r="F3" s="16"/>
      <c r="G3" s="31"/>
      <c r="H3" s="17"/>
      <c r="I3" s="17"/>
      <c r="J3" s="17"/>
      <c r="K3" s="17"/>
      <c r="L3" s="9"/>
    </row>
    <row r="4" spans="2:12" ht="13.5">
      <c r="B4" s="13" t="s">
        <v>7</v>
      </c>
      <c r="C4" s="9" t="s">
        <v>3</v>
      </c>
      <c r="D4" s="7"/>
      <c r="E4" s="7" t="s">
        <v>26</v>
      </c>
      <c r="F4" s="7"/>
      <c r="G4" s="35" t="s">
        <v>42</v>
      </c>
      <c r="H4" s="33"/>
      <c r="I4" s="33"/>
      <c r="J4" s="33"/>
      <c r="K4" s="33"/>
      <c r="L4" s="34"/>
    </row>
    <row r="5" spans="2:12" ht="13.5">
      <c r="B5" s="11"/>
      <c r="C5" s="10" t="s">
        <v>0</v>
      </c>
      <c r="D5" s="8" t="s">
        <v>1</v>
      </c>
      <c r="E5" s="8" t="s">
        <v>0</v>
      </c>
      <c r="F5" s="8" t="s">
        <v>1</v>
      </c>
      <c r="G5" s="32" t="s">
        <v>9</v>
      </c>
      <c r="H5" s="8" t="s">
        <v>10</v>
      </c>
      <c r="I5" s="8" t="s">
        <v>11</v>
      </c>
      <c r="J5" s="8" t="s">
        <v>12</v>
      </c>
      <c r="K5" s="8" t="s">
        <v>13</v>
      </c>
      <c r="L5" s="8" t="s">
        <v>14</v>
      </c>
    </row>
    <row r="6" spans="2:12" ht="13.5">
      <c r="B6" s="6" t="s">
        <v>2</v>
      </c>
      <c r="C6" s="15">
        <f>'１．現状・特定健診'!C9</f>
        <v>135.4</v>
      </c>
      <c r="D6" s="15">
        <f>'１．現状・特定健診'!D9</f>
        <v>17.4</v>
      </c>
      <c r="E6" s="15">
        <f>'３．集団人口寄与割合'!E6</f>
        <v>121.86</v>
      </c>
      <c r="F6" s="15">
        <f>'３．集団人口寄与割合'!F6</f>
        <v>17.4</v>
      </c>
      <c r="G6" s="37">
        <f>SUM('目標の全死因'!$C$5:$C$104)/SUM('現在の全死因'!$C$5:$C$104)</f>
        <v>0.9325183960417885</v>
      </c>
      <c r="H6" s="37">
        <f>SUM('目標の循環器疾患'!$C$5:$C$104)/SUM('現在の循環器疾患'!$C$5:$C$104)</f>
        <v>0.8700616567648508</v>
      </c>
      <c r="I6" s="37">
        <f>SUM('目標の脳血管疾患'!$C$5:$C$104)/SUM('現在の脳血管疾患'!$C$5:$C$104)</f>
        <v>0.9163718929793688</v>
      </c>
      <c r="J6" s="37">
        <f>SUM('目標の虚血性心疾患'!$C$5:$C$104)/SUM('現在の虚血性心疾患'!$C$5:$C$104)</f>
        <v>0.7886035152227832</v>
      </c>
      <c r="K6" s="37" t="e">
        <f>SUM(#REF!)/SUM(#REF!)</f>
        <v>#REF!</v>
      </c>
      <c r="L6" s="38" t="e">
        <f>SUM(#REF!)/SUM(#REF!)</f>
        <v>#REF!</v>
      </c>
    </row>
    <row r="8" spans="2:12" ht="13.5">
      <c r="B8" s="12"/>
      <c r="C8" s="9" t="s">
        <v>6</v>
      </c>
      <c r="D8" s="16"/>
      <c r="E8" s="9"/>
      <c r="F8" s="7"/>
      <c r="G8" s="31"/>
      <c r="H8" s="17"/>
      <c r="I8" s="17"/>
      <c r="J8" s="17"/>
      <c r="K8" s="17"/>
      <c r="L8" s="9"/>
    </row>
    <row r="9" spans="2:12" ht="13.5">
      <c r="B9" s="13" t="s">
        <v>7</v>
      </c>
      <c r="C9" s="9" t="s">
        <v>3</v>
      </c>
      <c r="D9" s="7"/>
      <c r="E9" s="7" t="s">
        <v>26</v>
      </c>
      <c r="F9" s="7"/>
      <c r="G9" s="35" t="s">
        <v>42</v>
      </c>
      <c r="H9" s="33"/>
      <c r="I9" s="33"/>
      <c r="J9" s="33"/>
      <c r="K9" s="33"/>
      <c r="L9" s="34"/>
    </row>
    <row r="10" spans="2:12" ht="13.5">
      <c r="B10" s="11"/>
      <c r="C10" s="10" t="s">
        <v>0</v>
      </c>
      <c r="D10" s="8" t="s">
        <v>1</v>
      </c>
      <c r="E10" s="8" t="s">
        <v>0</v>
      </c>
      <c r="F10" s="8" t="s">
        <v>1</v>
      </c>
      <c r="G10" s="32" t="s">
        <v>9</v>
      </c>
      <c r="H10" s="8" t="s">
        <v>10</v>
      </c>
      <c r="I10" s="8" t="s">
        <v>11</v>
      </c>
      <c r="J10" s="8" t="s">
        <v>12</v>
      </c>
      <c r="K10" s="8" t="s">
        <v>13</v>
      </c>
      <c r="L10" s="8" t="s">
        <v>14</v>
      </c>
    </row>
    <row r="11" spans="2:12" ht="13.5">
      <c r="B11" s="6" t="s">
        <v>2</v>
      </c>
      <c r="C11" s="15">
        <f>'１．現状・特定健診'!F9</f>
        <v>130.5</v>
      </c>
      <c r="D11" s="15">
        <f>'１．現状・特定健診'!G9</f>
        <v>17.7</v>
      </c>
      <c r="E11" s="15">
        <f>'３．集団人口寄与割合'!E11</f>
        <v>117.45</v>
      </c>
      <c r="F11" s="15">
        <f>'３．集団人口寄与割合'!F11</f>
        <v>17.7</v>
      </c>
      <c r="G11" s="37">
        <f>SUM('目標の全死因'!$F$5:$F$104)/SUM('現在の全死因'!$F$5:$F$104)</f>
        <v>0.9482723774592842</v>
      </c>
      <c r="H11" s="37">
        <f>SUM('目標の循環器疾患'!$F$5:$F$104)/SUM('現在の循環器疾患'!$F$5:$F$104)</f>
        <v>0.8904623115003453</v>
      </c>
      <c r="I11" s="37">
        <f>SUM('目標の脳血管疾患'!$F$5:$F$104)/SUM('現在の脳血管疾患'!$F$5:$F$104)</f>
        <v>0.8883730703050835</v>
      </c>
      <c r="J11" s="37">
        <f>SUM('目標の虚血性心疾患'!$F$5:$F$104)/SUM('現在の虚血性心疾患'!$F$5:$F$104)</f>
        <v>0.898047784461894</v>
      </c>
      <c r="K11" s="37" t="e">
        <f>SUM(#REF!)/SUM(#REF!)</f>
        <v>#REF!</v>
      </c>
      <c r="L11" s="38" t="e">
        <f>SUM(#REF!)/SUM(#REF!)</f>
        <v>#REF!</v>
      </c>
    </row>
  </sheetData>
  <sheetProtection/>
  <printOptions/>
  <pageMargins left="0.75" right="0.75" top="1" bottom="1" header="0.512" footer="0.512"/>
  <pageSetup fitToHeight="5"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dimension ref="B3:V24"/>
  <sheetViews>
    <sheetView zoomScalePageLayoutView="0" workbookViewId="0" topLeftCell="K1">
      <selection activeCell="T18" sqref="T18"/>
    </sheetView>
  </sheetViews>
  <sheetFormatPr defaultColWidth="9.00390625" defaultRowHeight="13.5"/>
  <cols>
    <col min="1" max="1" width="3.25390625" style="0" customWidth="1"/>
    <col min="2" max="2" width="18.25390625" style="0" customWidth="1"/>
    <col min="3" max="3" width="7.125" style="0" bestFit="1" customWidth="1"/>
    <col min="4" max="5" width="11.00390625" style="0" bestFit="1" customWidth="1"/>
    <col min="6" max="6" width="13.00390625" style="0" bestFit="1" customWidth="1"/>
    <col min="7" max="8" width="7.00390625" style="0" bestFit="1" customWidth="1"/>
    <col min="10" max="10" width="17.50390625" style="0" bestFit="1" customWidth="1"/>
    <col min="11" max="12" width="10.50390625" style="0" bestFit="1" customWidth="1"/>
    <col min="13" max="13" width="11.625" style="0" bestFit="1" customWidth="1"/>
    <col min="14" max="15" width="10.50390625" style="0" bestFit="1" customWidth="1"/>
    <col min="16" max="16" width="11.625" style="0" bestFit="1" customWidth="1"/>
    <col min="17" max="19" width="10.50390625" style="0" bestFit="1" customWidth="1"/>
    <col min="20" max="20" width="9.50390625" style="0" bestFit="1" customWidth="1"/>
    <col min="21" max="21" width="10.50390625" style="0" bestFit="1" customWidth="1"/>
    <col min="22" max="22" width="11.625" style="0" bestFit="1" customWidth="1"/>
  </cols>
  <sheetData>
    <row r="3" spans="2:22" ht="13.5">
      <c r="B3" s="5" t="s">
        <v>16</v>
      </c>
      <c r="C3" s="19" t="s">
        <v>5</v>
      </c>
      <c r="D3" s="4"/>
      <c r="E3" s="4"/>
      <c r="F3" s="4"/>
      <c r="G3" s="4"/>
      <c r="H3" s="4"/>
      <c r="J3" s="5" t="s">
        <v>19</v>
      </c>
      <c r="K3" s="19" t="s">
        <v>5</v>
      </c>
      <c r="L3" s="19"/>
      <c r="M3" s="19"/>
      <c r="N3" s="4"/>
      <c r="O3" s="4"/>
      <c r="P3" s="4"/>
      <c r="Q3" s="4"/>
      <c r="R3" s="4"/>
      <c r="S3" s="4"/>
      <c r="T3" s="4"/>
      <c r="U3" s="4"/>
      <c r="V3" s="4"/>
    </row>
    <row r="4" spans="2:22" s="14" customFormat="1" ht="13.5">
      <c r="B4" s="18" t="s">
        <v>7</v>
      </c>
      <c r="C4" s="18" t="s">
        <v>9</v>
      </c>
      <c r="D4" s="18" t="s">
        <v>10</v>
      </c>
      <c r="E4" s="18" t="s">
        <v>11</v>
      </c>
      <c r="F4" s="18" t="s">
        <v>12</v>
      </c>
      <c r="G4" s="18" t="s">
        <v>13</v>
      </c>
      <c r="H4" s="18" t="s">
        <v>14</v>
      </c>
      <c r="J4" s="18" t="s">
        <v>7</v>
      </c>
      <c r="K4" s="23" t="s">
        <v>9</v>
      </c>
      <c r="L4" s="23"/>
      <c r="M4" s="23"/>
      <c r="N4" s="23" t="s">
        <v>10</v>
      </c>
      <c r="O4" s="23"/>
      <c r="P4" s="23"/>
      <c r="Q4" s="23" t="s">
        <v>11</v>
      </c>
      <c r="R4" s="23"/>
      <c r="S4" s="23"/>
      <c r="T4" s="23" t="s">
        <v>12</v>
      </c>
      <c r="U4" s="23"/>
      <c r="V4" s="23"/>
    </row>
    <row r="5" spans="2:22" ht="13.5">
      <c r="B5" t="s">
        <v>49</v>
      </c>
      <c r="C5" s="43">
        <v>1.567</v>
      </c>
      <c r="D5" s="43">
        <v>1.54</v>
      </c>
      <c r="E5" s="43">
        <v>1.537</v>
      </c>
      <c r="F5" s="43">
        <v>1.563</v>
      </c>
      <c r="G5" s="43">
        <v>1.789</v>
      </c>
      <c r="H5" s="43">
        <v>3.682</v>
      </c>
      <c r="K5" s="5" t="s">
        <v>20</v>
      </c>
      <c r="L5" s="5" t="s">
        <v>21</v>
      </c>
      <c r="M5" s="5" t="s">
        <v>24</v>
      </c>
      <c r="N5" s="5" t="s">
        <v>20</v>
      </c>
      <c r="O5" s="5" t="s">
        <v>21</v>
      </c>
      <c r="P5" s="5" t="s">
        <v>24</v>
      </c>
      <c r="Q5" s="5" t="s">
        <v>20</v>
      </c>
      <c r="R5" s="5" t="s">
        <v>21</v>
      </c>
      <c r="S5" s="5" t="s">
        <v>24</v>
      </c>
      <c r="T5" s="5" t="s">
        <v>20</v>
      </c>
      <c r="U5" s="5" t="s">
        <v>21</v>
      </c>
      <c r="V5" s="5" t="s">
        <v>24</v>
      </c>
    </row>
    <row r="6" spans="2:22" ht="13.5">
      <c r="B6" t="s">
        <v>50</v>
      </c>
      <c r="C6" s="43">
        <v>1.277</v>
      </c>
      <c r="D6" s="43">
        <v>1</v>
      </c>
      <c r="E6" s="43">
        <v>1</v>
      </c>
      <c r="F6" s="43">
        <v>1</v>
      </c>
      <c r="G6" s="43">
        <v>1.493</v>
      </c>
      <c r="H6" s="43">
        <v>1</v>
      </c>
      <c r="J6" t="s">
        <v>8</v>
      </c>
      <c r="K6" s="43">
        <v>0</v>
      </c>
      <c r="L6" s="44">
        <v>0.00516</v>
      </c>
      <c r="M6" s="26"/>
      <c r="N6" s="44">
        <v>0</v>
      </c>
      <c r="O6" s="44">
        <v>0.01028</v>
      </c>
      <c r="P6" s="26"/>
      <c r="Q6" s="44">
        <v>0</v>
      </c>
      <c r="R6" s="44">
        <v>0.00645</v>
      </c>
      <c r="S6" s="26"/>
      <c r="T6" s="44">
        <v>0</v>
      </c>
      <c r="U6" s="44">
        <v>0.01754</v>
      </c>
      <c r="V6" s="26"/>
    </row>
    <row r="7" spans="2:22" ht="13.5">
      <c r="B7" t="s">
        <v>71</v>
      </c>
      <c r="C7" s="43">
        <v>1</v>
      </c>
      <c r="D7" s="43">
        <v>1</v>
      </c>
      <c r="E7" s="43">
        <v>1</v>
      </c>
      <c r="F7" s="43">
        <v>1</v>
      </c>
      <c r="G7" s="43">
        <v>1</v>
      </c>
      <c r="H7" s="43">
        <v>1</v>
      </c>
      <c r="K7" s="44"/>
      <c r="L7" s="44"/>
      <c r="M7" s="26"/>
      <c r="N7" s="44"/>
      <c r="O7" s="44"/>
      <c r="P7" s="26"/>
      <c r="Q7" s="44"/>
      <c r="R7" s="44"/>
      <c r="S7" s="26"/>
      <c r="T7" s="44"/>
      <c r="U7" s="44"/>
      <c r="V7" s="26"/>
    </row>
    <row r="8" spans="2:22" ht="13.5">
      <c r="B8" t="s">
        <v>67</v>
      </c>
      <c r="C8" s="43">
        <v>1.176</v>
      </c>
      <c r="D8" s="43">
        <v>1.485</v>
      </c>
      <c r="E8" s="43">
        <v>1.36</v>
      </c>
      <c r="F8" s="43">
        <v>1.767</v>
      </c>
      <c r="G8" s="43">
        <v>1</v>
      </c>
      <c r="H8" s="43">
        <v>1</v>
      </c>
      <c r="K8" s="44"/>
      <c r="L8" s="44"/>
      <c r="M8" s="26"/>
      <c r="N8" s="44"/>
      <c r="O8" s="44"/>
      <c r="P8" s="26"/>
      <c r="Q8" s="44"/>
      <c r="R8" s="44"/>
      <c r="S8" s="26"/>
      <c r="T8" s="44"/>
      <c r="U8" s="44"/>
      <c r="V8" s="26"/>
    </row>
    <row r="9" spans="2:22" ht="13.5">
      <c r="B9" t="s">
        <v>63</v>
      </c>
      <c r="C9" s="43">
        <v>1</v>
      </c>
      <c r="D9" s="43">
        <v>1.265</v>
      </c>
      <c r="E9" s="43">
        <v>1.281</v>
      </c>
      <c r="F9" s="43">
        <v>1.554</v>
      </c>
      <c r="G9" s="43">
        <v>1</v>
      </c>
      <c r="H9" s="43">
        <v>1</v>
      </c>
      <c r="K9" s="44"/>
      <c r="L9" s="44"/>
      <c r="M9" s="26"/>
      <c r="N9" s="44"/>
      <c r="O9" s="44"/>
      <c r="P9" s="26"/>
      <c r="Q9" s="44"/>
      <c r="R9" s="44"/>
      <c r="S9" s="26"/>
      <c r="T9" s="44"/>
      <c r="U9" s="44"/>
      <c r="V9" s="26"/>
    </row>
    <row r="10" spans="2:22" ht="13.5">
      <c r="B10" t="s">
        <v>61</v>
      </c>
      <c r="C10" s="43">
        <v>1.496</v>
      </c>
      <c r="D10" s="43">
        <v>1.72</v>
      </c>
      <c r="E10" s="43">
        <v>1.616</v>
      </c>
      <c r="F10" s="43">
        <v>1.936</v>
      </c>
      <c r="G10" s="43">
        <v>1</v>
      </c>
      <c r="H10" s="43">
        <v>1</v>
      </c>
      <c r="K10" s="44"/>
      <c r="L10" s="44"/>
      <c r="M10" s="26"/>
      <c r="N10" s="44"/>
      <c r="O10" s="44"/>
      <c r="P10" s="26"/>
      <c r="Q10" s="44"/>
      <c r="R10" s="44"/>
      <c r="S10" s="26"/>
      <c r="T10" s="44"/>
      <c r="U10" s="44"/>
      <c r="V10" s="26"/>
    </row>
    <row r="11" spans="3:8" ht="13.5">
      <c r="C11" s="43"/>
      <c r="D11" s="43"/>
      <c r="E11" s="43"/>
      <c r="F11" s="43"/>
      <c r="G11" s="43"/>
      <c r="H11" s="43"/>
    </row>
    <row r="12" spans="3:8" ht="13.5">
      <c r="C12" s="43"/>
      <c r="D12" s="43"/>
      <c r="E12" s="43"/>
      <c r="F12" s="43"/>
      <c r="G12" s="43"/>
      <c r="H12" s="43"/>
    </row>
    <row r="13" spans="3:8" ht="13.5">
      <c r="C13" s="1"/>
      <c r="D13" s="1"/>
      <c r="E13" s="1"/>
      <c r="F13" s="1"/>
      <c r="G13" s="1"/>
      <c r="H13" s="1"/>
    </row>
    <row r="14" spans="10:22" ht="13.5">
      <c r="J14" s="5" t="s">
        <v>19</v>
      </c>
      <c r="K14" s="19" t="s">
        <v>6</v>
      </c>
      <c r="L14" s="19"/>
      <c r="M14" s="19"/>
      <c r="N14" s="4"/>
      <c r="O14" s="4"/>
      <c r="P14" s="4"/>
      <c r="Q14" s="4"/>
      <c r="R14" s="4"/>
      <c r="S14" s="4"/>
      <c r="T14" s="4"/>
      <c r="U14" s="4"/>
      <c r="V14" s="4"/>
    </row>
    <row r="15" spans="2:22" ht="13.5">
      <c r="B15" s="5" t="s">
        <v>16</v>
      </c>
      <c r="C15" s="19" t="s">
        <v>6</v>
      </c>
      <c r="D15" s="4"/>
      <c r="E15" s="4"/>
      <c r="F15" s="4"/>
      <c r="G15" s="4"/>
      <c r="H15" s="4"/>
      <c r="J15" s="18" t="s">
        <v>7</v>
      </c>
      <c r="K15" s="23" t="s">
        <v>9</v>
      </c>
      <c r="L15" s="23"/>
      <c r="M15" s="23"/>
      <c r="N15" s="23" t="s">
        <v>10</v>
      </c>
      <c r="O15" s="23"/>
      <c r="P15" s="23"/>
      <c r="Q15" s="23" t="s">
        <v>11</v>
      </c>
      <c r="R15" s="23"/>
      <c r="S15" s="23"/>
      <c r="T15" s="23" t="s">
        <v>12</v>
      </c>
      <c r="U15" s="23"/>
      <c r="V15" s="23"/>
    </row>
    <row r="16" spans="2:22" ht="13.5">
      <c r="B16" s="18" t="s">
        <v>7</v>
      </c>
      <c r="C16" s="18" t="s">
        <v>9</v>
      </c>
      <c r="D16" s="18" t="s">
        <v>10</v>
      </c>
      <c r="E16" s="18" t="s">
        <v>11</v>
      </c>
      <c r="F16" s="18" t="s">
        <v>12</v>
      </c>
      <c r="G16" s="18" t="s">
        <v>13</v>
      </c>
      <c r="H16" s="18" t="s">
        <v>14</v>
      </c>
      <c r="K16" s="5" t="s">
        <v>20</v>
      </c>
      <c r="L16" s="5" t="s">
        <v>21</v>
      </c>
      <c r="M16" s="5" t="s">
        <v>24</v>
      </c>
      <c r="N16" s="5" t="s">
        <v>20</v>
      </c>
      <c r="O16" s="5" t="s">
        <v>21</v>
      </c>
      <c r="P16" s="5" t="s">
        <v>24</v>
      </c>
      <c r="Q16" s="5" t="s">
        <v>20</v>
      </c>
      <c r="R16" s="5" t="s">
        <v>21</v>
      </c>
      <c r="S16" s="5" t="s">
        <v>24</v>
      </c>
      <c r="T16" s="5" t="s">
        <v>20</v>
      </c>
      <c r="U16" s="5" t="s">
        <v>21</v>
      </c>
      <c r="V16" s="5" t="s">
        <v>24</v>
      </c>
    </row>
    <row r="17" spans="2:22" ht="13.5">
      <c r="B17" t="s">
        <v>49</v>
      </c>
      <c r="C17" s="43">
        <v>1.529</v>
      </c>
      <c r="D17" s="43">
        <v>1.83</v>
      </c>
      <c r="E17" s="43">
        <v>2.025</v>
      </c>
      <c r="F17" s="43">
        <v>2.245</v>
      </c>
      <c r="G17" s="43">
        <v>1.339</v>
      </c>
      <c r="H17" s="43">
        <v>2.595</v>
      </c>
      <c r="J17" t="s">
        <v>8</v>
      </c>
      <c r="K17" s="43">
        <v>0</v>
      </c>
      <c r="L17" s="44">
        <v>0.00407</v>
      </c>
      <c r="M17" s="26"/>
      <c r="N17" s="44">
        <v>0</v>
      </c>
      <c r="O17" s="44">
        <v>0.00889</v>
      </c>
      <c r="P17" s="26"/>
      <c r="Q17" s="44">
        <v>0</v>
      </c>
      <c r="R17" s="44">
        <v>0.00907</v>
      </c>
      <c r="S17" s="26"/>
      <c r="T17" s="44">
        <v>0</v>
      </c>
      <c r="U17" s="44">
        <v>0.00824</v>
      </c>
      <c r="V17" s="26"/>
    </row>
    <row r="18" spans="2:22" ht="13.5">
      <c r="B18" t="s">
        <v>50</v>
      </c>
      <c r="C18" s="43">
        <v>1</v>
      </c>
      <c r="D18" s="43">
        <v>1</v>
      </c>
      <c r="E18" s="43">
        <v>1</v>
      </c>
      <c r="F18" s="43">
        <v>1</v>
      </c>
      <c r="G18" s="43">
        <v>1</v>
      </c>
      <c r="H18" s="43">
        <v>1</v>
      </c>
      <c r="K18" s="44"/>
      <c r="L18" s="44"/>
      <c r="M18" s="26"/>
      <c r="N18" s="44"/>
      <c r="O18" s="44"/>
      <c r="P18" s="26"/>
      <c r="Q18" s="44"/>
      <c r="R18" s="44"/>
      <c r="S18" s="26"/>
      <c r="T18" s="44"/>
      <c r="U18" s="44"/>
      <c r="V18" s="26"/>
    </row>
    <row r="19" spans="2:22" ht="13.5">
      <c r="B19" t="s">
        <v>71</v>
      </c>
      <c r="C19" s="43">
        <v>1</v>
      </c>
      <c r="D19" s="43">
        <v>1</v>
      </c>
      <c r="E19" s="43">
        <v>1</v>
      </c>
      <c r="F19" s="43">
        <v>1</v>
      </c>
      <c r="G19" s="43">
        <v>1</v>
      </c>
      <c r="H19" s="43">
        <v>1</v>
      </c>
      <c r="K19" s="44"/>
      <c r="L19" s="44"/>
      <c r="M19" s="26"/>
      <c r="N19" s="44"/>
      <c r="O19" s="44"/>
      <c r="P19" s="26"/>
      <c r="Q19" s="44"/>
      <c r="R19" s="44"/>
      <c r="S19" s="26"/>
      <c r="T19" s="44"/>
      <c r="U19" s="44"/>
      <c r="V19" s="26"/>
    </row>
    <row r="20" spans="2:22" ht="13.5">
      <c r="B20" t="s">
        <v>67</v>
      </c>
      <c r="C20" s="43">
        <v>1.218</v>
      </c>
      <c r="D20" s="43">
        <v>1.536</v>
      </c>
      <c r="E20" s="43">
        <v>1.534</v>
      </c>
      <c r="F20" s="43">
        <v>1.52</v>
      </c>
      <c r="G20" s="43">
        <v>1</v>
      </c>
      <c r="H20" s="43">
        <v>1</v>
      </c>
      <c r="K20" s="44"/>
      <c r="L20" s="44"/>
      <c r="M20" s="26"/>
      <c r="N20" s="44"/>
      <c r="O20" s="44"/>
      <c r="P20" s="26"/>
      <c r="Q20" s="44"/>
      <c r="R20" s="44"/>
      <c r="S20" s="26"/>
      <c r="T20" s="44"/>
      <c r="U20" s="44"/>
      <c r="V20" s="26"/>
    </row>
    <row r="21" spans="2:22" ht="13.5">
      <c r="B21" t="s">
        <v>63</v>
      </c>
      <c r="C21" s="43">
        <v>1</v>
      </c>
      <c r="D21" s="43">
        <v>1</v>
      </c>
      <c r="E21" s="43">
        <v>1</v>
      </c>
      <c r="F21" s="43">
        <v>1</v>
      </c>
      <c r="G21" s="43">
        <v>1</v>
      </c>
      <c r="H21" s="43">
        <v>1</v>
      </c>
      <c r="K21" s="44"/>
      <c r="L21" s="45"/>
      <c r="M21" s="26"/>
      <c r="N21" s="44"/>
      <c r="O21" s="44"/>
      <c r="P21" s="26"/>
      <c r="Q21" s="44"/>
      <c r="R21" s="44"/>
      <c r="S21" s="26"/>
      <c r="T21" s="44"/>
      <c r="U21" s="44"/>
      <c r="V21" s="26"/>
    </row>
    <row r="22" spans="2:8" ht="13.5">
      <c r="B22" t="s">
        <v>61</v>
      </c>
      <c r="C22" s="43">
        <v>1.683</v>
      </c>
      <c r="D22" s="43">
        <v>1.779</v>
      </c>
      <c r="E22" s="43">
        <v>1.603</v>
      </c>
      <c r="F22" s="43">
        <v>2.714</v>
      </c>
      <c r="G22" s="43">
        <v>1</v>
      </c>
      <c r="H22" s="43">
        <v>1</v>
      </c>
    </row>
    <row r="23" spans="3:8" ht="13.5">
      <c r="C23" s="43"/>
      <c r="D23" s="43"/>
      <c r="E23" s="43"/>
      <c r="F23" s="43"/>
      <c r="G23" s="43"/>
      <c r="H23" s="43"/>
    </row>
    <row r="24" spans="3:8" ht="13.5">
      <c r="C24" s="43"/>
      <c r="D24" s="43"/>
      <c r="E24" s="43"/>
      <c r="F24" s="43"/>
      <c r="G24" s="43"/>
      <c r="H24" s="43"/>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104"/>
  <sheetViews>
    <sheetView zoomScalePageLayoutView="0" workbookViewId="0" topLeftCell="A1">
      <selection activeCell="D9" sqref="D9"/>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2">
        <f>SUM(C5:C104)</f>
        <v>2.011815745851744</v>
      </c>
      <c r="F2" s="2">
        <f>SUM(F5:F104)</f>
        <v>1.7002639287907946</v>
      </c>
    </row>
    <row r="3" spans="2:6" ht="13.5">
      <c r="B3" s="27" t="s">
        <v>8</v>
      </c>
      <c r="C3" s="29"/>
      <c r="E3" s="27" t="s">
        <v>8</v>
      </c>
      <c r="F3" s="27"/>
    </row>
    <row r="4" spans="2:6" s="28" customFormat="1" ht="13.5">
      <c r="B4" s="28" t="s">
        <v>23</v>
      </c>
      <c r="C4" s="30" t="s">
        <v>22</v>
      </c>
      <c r="E4" s="28" t="s">
        <v>23</v>
      </c>
      <c r="F4" s="28" t="s">
        <v>22</v>
      </c>
    </row>
    <row r="5" spans="2:6" ht="13.5">
      <c r="B5" s="26">
        <f>EXP('リスク定義'!$K$6*('現在の分布'!B4^2-'リスク定義'!$M$6^2)+'リスク定義'!$L$6*('現在の分布'!B4-'リスク定義'!$M$6))</f>
        <v>1.40428461177615</v>
      </c>
      <c r="C5" s="3">
        <f>'現在の分布'!C4*B5</f>
        <v>1.7698539471674068E-05</v>
      </c>
      <c r="E5" s="26">
        <f>EXP('リスク定義'!$K$17*('現在の分布'!E4^2-'リスク定義'!$M$17^2)+'リスク定義'!$L$17*('現在の分布'!E4-'リスク定義'!$M$17))</f>
        <v>1.2750418479585037</v>
      </c>
      <c r="F5" s="3">
        <f>'現在の分布'!F4*E5</f>
        <v>1.6069661580630504E-05</v>
      </c>
    </row>
    <row r="6" spans="2:6" ht="13.5">
      <c r="B6" s="26">
        <f>EXP('リスク定義'!$K$6*('現在の分布'!B5^2-'リスク定義'!$M$6^2)+'リスク定義'!$L$6*('現在の分布'!B5-'リスク定義'!$M$6))</f>
        <v>1.414407506380402</v>
      </c>
      <c r="C6" s="3">
        <f>'現在の分布'!C5*B6</f>
        <v>2.438816311024994E-05</v>
      </c>
      <c r="E6" s="26">
        <f>EXP('リスク定義'!$K$17*('現在の分布'!E5^2-'リスク定義'!$M$17^2)+'リスク定義'!$L$17*('現在の分布'!E5-'リスク定義'!$M$17))</f>
        <v>1.282411282203173</v>
      </c>
      <c r="F6" s="3">
        <f>'現在の分布'!F5*E6</f>
        <v>2.2112195660522904E-05</v>
      </c>
    </row>
    <row r="7" spans="2:6" ht="13.5">
      <c r="B7" s="26">
        <f>EXP('リスク定義'!$K$6*('現在の分布'!B6^2-'リスク定義'!$M$6^2)+'リスク定義'!$L$6*('現在の分布'!B6-'リスク定義'!$M$6))</f>
        <v>1.4246033726560012</v>
      </c>
      <c r="C7" s="3">
        <f>'現在の分布'!C6*B7</f>
        <v>3.33920239676311E-05</v>
      </c>
      <c r="E7" s="26">
        <f>EXP('リスク定義'!$K$17*('現在の分布'!E6^2-'リスク定義'!$M$17^2)+'リスク定義'!$L$17*('現在の分布'!E6-'リスク定義'!$M$17))</f>
        <v>1.2898233099997114</v>
      </c>
      <c r="F7" s="3">
        <f>'現在の分布'!F6*E7</f>
        <v>3.0232843546636538E-05</v>
      </c>
    </row>
    <row r="8" spans="2:6" ht="13.5">
      <c r="B8" s="26">
        <f>EXP('リスク定義'!$K$6*('現在の分布'!B7^2-'リスク定義'!$M$6^2)+'リスク定義'!$L$6*('現在の分布'!B7-'リスク定義'!$M$6))</f>
        <v>1.4348727366249039</v>
      </c>
      <c r="C8" s="3">
        <f>'現在の分布'!C7*B8</f>
        <v>4.542849888900572E-05</v>
      </c>
      <c r="E8" s="26">
        <f>EXP('リスク定義'!$K$17*('現在の分布'!E7^2-'リスク定義'!$M$17^2)+'リスク定義'!$L$17*('現在の分布'!E7-'リスク定義'!$M$17))</f>
        <v>1.2972781775285722</v>
      </c>
      <c r="F8" s="3">
        <f>'現在の分布'!F7*E8</f>
        <v>4.1072214101169095E-05</v>
      </c>
    </row>
    <row r="9" spans="2:6" ht="13.5">
      <c r="B9" s="26">
        <f>EXP('リスク定義'!$K$6*('現在の分布'!B8^2-'リスク定義'!$M$6^2)+'リスク定義'!$L$6*('現在の分布'!B8-'リスク定義'!$M$6))</f>
        <v>1.445216128100936</v>
      </c>
      <c r="C9" s="3">
        <f>'現在の分布'!C8*B9</f>
        <v>6.140956491112654E-05</v>
      </c>
      <c r="E9" s="26">
        <f>EXP('リスク定義'!$K$17*('現在の分布'!E8^2-'リスク定義'!$M$17^2)+'リスク定義'!$L$17*('現在の分布'!E8-'リスク定義'!$M$17))</f>
        <v>1.304776132393072</v>
      </c>
      <c r="F9" s="3">
        <f>'現在の分布'!F8*E9</f>
        <v>5.544204291573235E-05</v>
      </c>
    </row>
    <row r="10" spans="2:6" ht="13.5">
      <c r="B10" s="26">
        <f>EXP('リスク定義'!$K$6*('現在の分布'!B9^2-'リスク定義'!$M$6^2)+'リスク定義'!$L$6*('現在の分布'!B9-'リスク定義'!$M$6))</f>
        <v>1.4556340807171273</v>
      </c>
      <c r="C10" s="3">
        <f>'現在の分布'!C9*B10</f>
        <v>8.248322735741514E-05</v>
      </c>
      <c r="E10" s="26">
        <f>EXP('リスク定義'!$K$17*('現在の分布'!E9^2-'リスク定義'!$M$17^2)+'リスク定義'!$L$17*('現在の分布'!E9-'リスク定義'!$M$17))</f>
        <v>1.3123174236276147</v>
      </c>
      <c r="F10" s="3">
        <f>'現在の分布'!F9*E10</f>
        <v>7.436221633725878E-05</v>
      </c>
    </row>
    <row r="11" spans="2:6" ht="13.5">
      <c r="B11" s="26">
        <f>EXP('リスク定義'!$K$6*('現在の分布'!B10^2-'リスク定義'!$M$6^2)+'リスク定義'!$L$6*('現在の分布'!B10-'リスク定義'!$M$6))</f>
        <v>1.4661271319532434</v>
      </c>
      <c r="C11" s="3">
        <f>'現在の分布'!C10*B11</f>
        <v>0.00011008224093484641</v>
      </c>
      <c r="E11" s="26">
        <f>EXP('リスク定義'!$K$17*('現在の分布'!E10^2-'リスク定義'!$M$17^2)+'リスク定義'!$L$17*('現在の分布'!E10-'リスク定義'!$M$17))</f>
        <v>1.3199023017059632</v>
      </c>
      <c r="F11" s="3">
        <f>'現在の分布'!F10*E11</f>
        <v>9.910314052593978E-05</v>
      </c>
    </row>
    <row r="12" spans="2:6" ht="13.5">
      <c r="B12" s="26">
        <f>EXP('リスク定義'!$K$6*('現在の分布'!B11^2-'リスク定義'!$M$6^2)+'リスク定義'!$L$6*('現在の分布'!B11-'リスク定義'!$M$6))</f>
        <v>1.4766958231635139</v>
      </c>
      <c r="C12" s="3">
        <f>'現在の分布'!C11*B12</f>
        <v>0.00014597916326014956</v>
      </c>
      <c r="E12" s="26">
        <f>EXP('リスク定義'!$K$17*('現在の分布'!E11^2-'リスク定義'!$M$17^2)+'リスク定義'!$L$17*('現在の分布'!E11-'リスク定義'!$M$17))</f>
        <v>1.3275310185495584</v>
      </c>
      <c r="F12" s="3">
        <f>'現在の分布'!F11*E12</f>
        <v>0.0001312334363312549</v>
      </c>
    </row>
    <row r="13" spans="2:6" ht="13.5">
      <c r="B13" s="26">
        <f>EXP('リスク定義'!$K$6*('現在の分布'!B12^2-'リスク定義'!$M$6^2)+'リスク定義'!$L$6*('現在の分布'!B12-'リスク定義'!$M$6))</f>
        <v>1.4873406996045628</v>
      </c>
      <c r="C13" s="3">
        <f>'現在の分布'!C12*B13</f>
        <v>0.00019234746633830808</v>
      </c>
      <c r="E13" s="26">
        <f>EXP('リスク定義'!$K$17*('現在の分布'!E12^2-'リスク定義'!$M$17^2)+'リスク定義'!$L$17*('現在の分布'!E12-'リスク定義'!$M$17))</f>
        <v>1.335203827535886</v>
      </c>
      <c r="F13" s="3">
        <f>'現在の分布'!F12*E13</f>
        <v>0.00017267265888711367</v>
      </c>
    </row>
    <row r="14" spans="2:6" ht="13.5">
      <c r="B14" s="26">
        <f>EXP('リスク定義'!$K$6*('現在の分布'!B13^2-'リスク定義'!$M$6^2)+'リスク定義'!$L$6*('現在の分布'!B13-'リスク定義'!$M$6))</f>
        <v>1.4980623104635382</v>
      </c>
      <c r="C14" s="3">
        <f>'現在の分布'!C13*B14</f>
        <v>0.00025182802659888315</v>
      </c>
      <c r="E14" s="26">
        <f>EXP('リスク定義'!$K$17*('現在の分布'!E13^2-'リスク定義'!$M$17^2)+'リスク定義'!$L$17*('現在の分布'!E13-'リスク定義'!$M$17))</f>
        <v>1.3429209835068927</v>
      </c>
      <c r="F14" s="3">
        <f>'現在の分布'!F13*E14</f>
        <v>0.00022574838095361114</v>
      </c>
    </row>
    <row r="15" spans="2:6" ht="13.5">
      <c r="B15" s="26">
        <f>EXP('リスク定義'!$K$6*('現在の分布'!B14^2-'リスク定義'!$M$6^2)+'リスク定義'!$L$6*('現在の分布'!B14-'リスク定義'!$M$6))</f>
        <v>1.5088612088864468</v>
      </c>
      <c r="C15" s="3">
        <f>'現在の分布'!C14*B15</f>
        <v>0.00032759981427034026</v>
      </c>
      <c r="E15" s="26">
        <f>EXP('リスク定義'!$K$17*('現在の分布'!E14^2-'リスク定義'!$M$17^2)+'リスク定義'!$L$17*('現在の分布'!E14-'リスク定義'!$M$17))</f>
        <v>1.3506827427774502</v>
      </c>
      <c r="F15" s="3">
        <f>'現在の分布'!F14*E15</f>
        <v>0.000293256538816189</v>
      </c>
    </row>
    <row r="16" spans="2:6" ht="13.5">
      <c r="B16" s="26">
        <f>EXP('リスク定義'!$K$6*('現在の分布'!B15^2-'リスク定義'!$M$6^2)+'リスク定義'!$L$6*('現在の分布'!B15-'リスク定義'!$M$6))</f>
        <v>1.5197379520066914</v>
      </c>
      <c r="C16" s="3">
        <f>'現在の分布'!C15*B16</f>
        <v>0.0004234530099037553</v>
      </c>
      <c r="E16" s="26">
        <f>EXP('リスク定義'!$K$17*('現在の分布'!E15^2-'リスク定義'!$M$17^2)+'リスク定義'!$L$17*('現在の分布'!E15-'リスク定義'!$M$17))</f>
        <v>1.358489363143868</v>
      </c>
      <c r="F16" s="3">
        <f>'現在の分布'!F15*E16</f>
        <v>0.0003785234217424965</v>
      </c>
    </row>
    <row r="17" spans="2:6" ht="13.5">
      <c r="B17" s="26">
        <f>EXP('リスク定義'!$K$6*('現在の分布'!B16^2-'リスク定義'!$M$6^2)+'リスク定義'!$L$6*('現在の分布'!B16-'リスク定義'!$M$6))</f>
        <v>1.5306931009738138</v>
      </c>
      <c r="C17" s="3">
        <f>'現在の分布'!C16*B17</f>
        <v>0.0005438620988826912</v>
      </c>
      <c r="E17" s="26">
        <f>EXP('リスク定義'!$K$17*('現在の分布'!E16^2-'リスク定義'!$M$17^2)+'リスク定義'!$L$17*('現在の分布'!E16-'リスク定義'!$M$17))</f>
        <v>1.3663411038924564</v>
      </c>
      <c r="F17" s="3">
        <f>'現在の分布'!F16*E17</f>
        <v>0.00048546709989082603</v>
      </c>
    </row>
    <row r="18" spans="2:6" ht="13.5">
      <c r="B18" s="26">
        <f>EXP('リスク定義'!$K$6*('現在の分布'!B17^2-'リスク定義'!$M$6^2)+'リスク定義'!$L$6*('現在の分布'!B17-'リスク定義'!$M$6))</f>
        <v>1.541727220982446</v>
      </c>
      <c r="C18" s="3">
        <f>'現在の分布'!C17*B18</f>
        <v>0.0006940557519133954</v>
      </c>
      <c r="E18" s="26">
        <f>EXP('リスク定義'!$K$17*('現在の分布'!E17^2-'リスク定義'!$M$17^2)+'リスク定義'!$L$17*('現在の分布'!E17-'リスク定義'!$M$17))</f>
        <v>1.374238225808138</v>
      </c>
      <c r="F18" s="3">
        <f>'現在の分布'!F17*E18</f>
        <v>0.0006186554483442212</v>
      </c>
    </row>
    <row r="19" spans="2:6" ht="13.5">
      <c r="B19" s="26">
        <f>EXP('リスク定義'!$K$6*('現在の分布'!B18^2-'リスク定義'!$M$6^2)+'リスク定義'!$L$6*('現在の分布'!B18-'リスク定義'!$M$6))</f>
        <v>1.552840881301469</v>
      </c>
      <c r="C19" s="3">
        <f>'現在の分布'!C18*B19</f>
        <v>0.0008800795192691451</v>
      </c>
      <c r="E19" s="26">
        <f>EXP('リスク定義'!$K$17*('現在の分布'!E18^2-'リスク定義'!$M$17^2)+'リスク定義'!$L$17*('現在の分布'!E18-'リスク定義'!$M$17))</f>
        <v>1.382180991183109</v>
      </c>
      <c r="F19" s="3">
        <f>'現在の分布'!F18*E19</f>
        <v>0.0007833572627505015</v>
      </c>
    </row>
    <row r="20" spans="2:6" ht="13.5">
      <c r="B20" s="26">
        <f>EXP('リスク定義'!$K$6*('現在の分布'!B19^2-'リスク定義'!$M$6^2)+'リスク定義'!$L$6*('現在の分布'!B19-'リスク定義'!$M$6))</f>
        <v>1.5640346553033835</v>
      </c>
      <c r="C20" s="3">
        <f>'現在の分布'!C19*B20</f>
        <v>0.0011088465886786982</v>
      </c>
      <c r="E20" s="26">
        <f>EXP('リスク定義'!$K$17*('現在の分布'!E19^2-'リスク定義'!$M$17^2)+'リスク定義'!$L$17*('現在の分布'!E19-'リスク定義'!$M$17))</f>
        <v>1.3901696638255518</v>
      </c>
      <c r="F20" s="3">
        <f>'現在の分布'!F19*E20</f>
        <v>0.0009855823105905355</v>
      </c>
    </row>
    <row r="21" spans="2:6" ht="13.5">
      <c r="B21" s="26">
        <f>EXP('リスク定義'!$K$6*('現在の分布'!B20^2-'リスク定義'!$M$6^2)+'リスク定義'!$L$6*('現在の分布'!B20-'リスク定義'!$M$6))</f>
        <v>1.5753091204938896</v>
      </c>
      <c r="C21" s="3">
        <f>'現在の分布'!C20*B21</f>
        <v>0.0013881711322962682</v>
      </c>
      <c r="E21" s="26">
        <f>EXP('リスク定義'!$K$17*('現在の分布'!E20^2-'リスク定義'!$M$17^2)+'リスク定義'!$L$17*('現在の分布'!E20-'リスク定義'!$M$17))</f>
        <v>1.3982045090683959</v>
      </c>
      <c r="F21" s="3">
        <f>'現在の分布'!F20*E21</f>
        <v>0.0012321055666374258</v>
      </c>
    </row>
    <row r="22" spans="2:6" ht="13.5">
      <c r="B22" s="26">
        <f>EXP('リスク定義'!$K$6*('現在の分布'!B21^2-'リスク定義'!$M$6^2)+'リスク定義'!$L$6*('現在の分布'!B21-'リスク定義'!$M$6))</f>
        <v>1.5866648585416823</v>
      </c>
      <c r="C22" s="3">
        <f>'現在の分布'!C21*B22</f>
        <v>0.0017267781588699224</v>
      </c>
      <c r="E22" s="26">
        <f>EXP('リスク定義'!$K$17*('現在の分布'!E21^2-'リスク定義'!$M$17^2)+'リスク定義'!$L$17*('現在の分布'!E21-'リスク定義'!$M$17))</f>
        <v>1.406285793778131</v>
      </c>
      <c r="F22" s="3">
        <f>'現在の分布'!F21*E22</f>
        <v>0.0015304703956555985</v>
      </c>
    </row>
    <row r="23" spans="2:6" ht="13.5">
      <c r="B23" s="26">
        <f>EXP('リスク定義'!$K$6*('現在の分布'!B22^2-'リスク定義'!$M$6^2)+'リスク定義'!$L$6*('現在の分布'!B22-'リスク定義'!$M$6))</f>
        <v>1.5981024553084608</v>
      </c>
      <c r="C23" s="3">
        <f>'現在の分布'!C22*B23</f>
        <v>0.0021342833634301196</v>
      </c>
      <c r="E23" s="26">
        <f>EXP('リスク定義'!$K$17*('現在の分布'!E22^2-'リスク定義'!$M$17^2)+'リスク定義'!$L$17*('現在の分布'!E22-'リスク定義'!$M$17))</f>
        <v>1.4144137863636714</v>
      </c>
      <c r="F23" s="3">
        <f>'現在の分布'!F22*E23</f>
        <v>0.001888965130623953</v>
      </c>
    </row>
    <row r="24" spans="2:6" ht="13.5">
      <c r="B24" s="26">
        <f>EXP('リスク定義'!$K$6*('現在の分布'!B23^2-'リスク定義'!$M$6^2)+'リスク定義'!$L$6*('現在の分布'!B23-'リスク定義'!$M$6))</f>
        <v>1.6096225008791534</v>
      </c>
      <c r="C24" s="3">
        <f>'現在の分布'!C23*B24</f>
        <v>0.0026211363044632264</v>
      </c>
      <c r="E24" s="26">
        <f>EXP('リスク定義'!$K$17*('現在の分布'!E23^2-'リスク定義'!$M$17^2)+'リスク定義'!$L$17*('現在の分布'!E23-'リスク定義'!$M$17))</f>
        <v>1.4225887567852697</v>
      </c>
      <c r="F24" s="3">
        <f>'現在の分布'!F23*E24</f>
        <v>0.002316567415461988</v>
      </c>
    </row>
    <row r="25" spans="2:6" ht="13.5">
      <c r="B25" s="26">
        <f>EXP('リスク定義'!$K$6*('現在の分布'!B24^2-'リスク定義'!$M$6^2)+'リスク定義'!$L$6*('現在の分布'!B24-'リスク定義'!$M$6))</f>
        <v>1.6212255895923617</v>
      </c>
      <c r="C25" s="3">
        <f>'現在の分布'!C24*B25</f>
        <v>0.0031985204145500283</v>
      </c>
      <c r="E25" s="26">
        <f>EXP('リスク定義'!$K$17*('現在の分布'!E24^2-'リスク定義'!$M$17^2)+'リスク定義'!$L$17*('現在の分布'!E24-'リスク定義'!$M$17))</f>
        <v>1.4308109765634835</v>
      </c>
      <c r="F25" s="3">
        <f>'現在の分布'!F24*E25</f>
        <v>0.0028228509019841527</v>
      </c>
    </row>
    <row r="26" spans="2:6" ht="13.5">
      <c r="B26" s="26">
        <f>EXP('リスク定義'!$K$6*('現在の分布'!B25^2-'リスク定義'!$M$6^2)+'リスク定義'!$L$6*('現在の分布'!B25-'リスク定義'!$M$6))</f>
        <v>1.6329123200710232</v>
      </c>
      <c r="C26" s="3">
        <f>'現在の分布'!C25*B26</f>
        <v>0.0038782039370538982</v>
      </c>
      <c r="E26" s="26">
        <f>EXP('リスク定義'!$K$17*('現在の分布'!E25^2-'リスク定義'!$M$17^2)+'リスク定義'!$L$17*('現在の分布'!E25-'リスク定義'!$M$17))</f>
        <v>1.4390807187881942</v>
      </c>
      <c r="F26" s="3">
        <f>'現在の分布'!F25*E26</f>
        <v>0.00341784947099917</v>
      </c>
    </row>
    <row r="27" spans="2:6" ht="13.5">
      <c r="B27" s="26">
        <f>EXP('リスク定義'!$K$6*('現在の分布'!B26^2-'リスク定義'!$M$6^2)+'リスク定義'!$L$6*('現在の分布'!B26-'リスク定義'!$M$6))</f>
        <v>1.644683295253295</v>
      </c>
      <c r="C27" s="3">
        <f>'現在の分布'!C26*B27</f>
        <v>0.004672336939351124</v>
      </c>
      <c r="E27" s="26">
        <f>EXP('リスク定義'!$K$17*('現在の分布'!E26^2-'リスク定義'!$M$17^2)+'リスク定義'!$L$17*('現在の分布'!E26-'リスク定義'!$M$17))</f>
        <v>1.4473982581276765</v>
      </c>
      <c r="F27" s="3">
        <f>'現在の分布'!F26*E27</f>
        <v>0.0041118751354259275</v>
      </c>
    </row>
    <row r="28" spans="2:6" ht="13.5">
      <c r="B28" s="26">
        <f>EXP('リスク定義'!$K$6*('現在の分布'!B27^2-'リスク定義'!$M$6^2)+'リスク定義'!$L$6*('現在の分布'!B27-'リスク定義'!$M$6))</f>
        <v>1.6565391224236612</v>
      </c>
      <c r="C28" s="3">
        <f>'現在の分布'!C27*B28</f>
        <v>0.0055931911240913205</v>
      </c>
      <c r="E28" s="26">
        <f>EXP('リスク定義'!$K$17*('現在の分布'!E27^2-'リスク定義'!$M$17^2)+'リスク定義'!$L$17*('現在の分布'!E27-'リスク定義'!$M$17))</f>
        <v>1.4557638708377214</v>
      </c>
      <c r="F28" s="3">
        <f>'現在の分布'!F27*E28</f>
        <v>0.004915287209896623</v>
      </c>
    </row>
    <row r="29" spans="2:6" ht="13.5">
      <c r="B29" s="26">
        <f>EXP('リスク定義'!$K$6*('現在の分布'!B28^2-'リスク定義'!$M$6^2)+'リスク定義'!$L$6*('現在の分布'!B28-'リスク定義'!$M$6))</f>
        <v>1.6684804132442628</v>
      </c>
      <c r="C29" s="3">
        <f>'現在の分布'!C28*B29</f>
        <v>0.00665284125928891</v>
      </c>
      <c r="E29" s="26">
        <f>EXP('リスク定義'!$K$17*('現在の分布'!E28^2-'リスク定義'!$M$17^2)+'リスク定義'!$L$17*('現在の分布'!E28-'リスク定義'!$M$17))</f>
        <v>1.4641778347708119</v>
      </c>
      <c r="F29" s="3">
        <f>'現在の分布'!F28*E29</f>
        <v>0.005838212203617611</v>
      </c>
    </row>
    <row r="30" spans="2:6" ht="13.5">
      <c r="B30" s="26">
        <f>EXP('リスク定義'!$K$6*('現在の分布'!B29^2-'リスク定義'!$M$6^2)+'リスク定義'!$L$6*('現在の分布'!B29-'リスク定義'!$M$6))</f>
        <v>1.680507783786455</v>
      </c>
      <c r="C30" s="3">
        <f>'現在の分布'!C29*B30</f>
        <v>0.007862789657300764</v>
      </c>
      <c r="E30" s="26">
        <f>EXP('リスク定義'!$K$17*('現在の分布'!E29^2-'リスク定義'!$M$17^2)+'リスク定義'!$L$17*('現在の分布'!E29-'リスク定義'!$M$17))</f>
        <v>1.472640429385351</v>
      </c>
      <c r="F30" s="3">
        <f>'現在の分布'!F29*E30</f>
        <v>0.006890216188707322</v>
      </c>
    </row>
    <row r="31" spans="2:6" ht="13.5">
      <c r="B31" s="26">
        <f>EXP('リスク定義'!$K$6*('現在の分布'!B30^2-'リスク定義'!$M$6^2)+'リスク定義'!$L$6*('現在の分布'!B30-'リスク定義'!$M$6))</f>
        <v>1.692621854562591</v>
      </c>
      <c r="C31" s="3">
        <f>'現在の分布'!C30*B31</f>
        <v>0.009233538194117832</v>
      </c>
      <c r="E31" s="26">
        <f>EXP('リスク定義'!$K$17*('現在の分布'!E30^2-'リスク定義'!$M$17^2)+'リスク定義'!$L$17*('現在の分布'!E30-'リスク定義'!$M$17))</f>
        <v>1.4811519357549443</v>
      </c>
      <c r="F31" s="3">
        <f>'現在の分布'!F30*E31</f>
        <v>0.008079934058052912</v>
      </c>
    </row>
    <row r="32" spans="2:6" ht="13.5">
      <c r="B32" s="26">
        <f>EXP('リスク定義'!$K$6*('現在の分布'!B31^2-'リスク定義'!$M$6^2)+'リスク定義'!$L$6*('現在の分布'!B31-'リスク定義'!$M$6))</f>
        <v>1.704823250558036</v>
      </c>
      <c r="C32" s="3">
        <f>'現在の分布'!C31*B32</f>
        <v>0.010774115772876944</v>
      </c>
      <c r="E32" s="26">
        <f>EXP('リスク定義'!$K$17*('現在の分布'!E31^2-'リスク定義'!$M$17^2)+'リスク定義'!$L$17*('現在の分布'!E31-'リスク定義'!$M$17))</f>
        <v>1.4897126365777347</v>
      </c>
      <c r="F32" s="3">
        <f>'現在の分布'!F31*E32</f>
        <v>0.009414663021256054</v>
      </c>
    </row>
    <row r="33" spans="2:6" ht="13.5">
      <c r="B33" s="26">
        <f>EXP('リスク定義'!$K$6*('現在の分布'!B32^2-'リスク定義'!$M$6^2)+'リスク定義'!$L$6*('現在の分布'!B32-'リスク定義'!$M$6))</f>
        <v>1.7171126012634101</v>
      </c>
      <c r="C33" s="3">
        <f>'現在の分布'!C32*B33</f>
        <v>0.012491572753955767</v>
      </c>
      <c r="E33" s="26">
        <f>EXP('リスク定義'!$K$17*('現在の分布'!E32^2-'リスク定義'!$M$17^2)+'リスク定義'!$L$17*('現在の分布'!E32-'リスク定義'!$M$17))</f>
        <v>1.4983228161857924</v>
      </c>
      <c r="F33" s="3">
        <f>'現在の分布'!F32*E33</f>
        <v>0.010899930763728418</v>
      </c>
    </row>
    <row r="34" spans="2:6" ht="13.5">
      <c r="B34" s="26">
        <f>EXP('リスク定義'!$K$6*('現在の分布'!B33^2-'リスク定義'!$M$6^2)+'リスク定義'!$L$6*('現在の分布'!B33-'リスク定義'!$M$6))</f>
        <v>1.7294905407070655</v>
      </c>
      <c r="C34" s="3">
        <f>'現在の分布'!C33*B34</f>
        <v>0.014390457511768663</v>
      </c>
      <c r="E34" s="26">
        <f>EXP('リスク定義'!$K$17*('現在の分布'!E33^2-'リスク定義'!$M$17^2)+'リスク定義'!$L$17*('現在の分布'!E33-'リスク定義'!$M$17))</f>
        <v>1.506982760554558</v>
      </c>
      <c r="F34" s="3">
        <f>'現在の分布'!F33*E34</f>
        <v>0.012539051747494576</v>
      </c>
    </row>
    <row r="35" spans="2:6" ht="13.5">
      <c r="B35" s="26">
        <f>EXP('リスク定義'!$K$6*('現在の分布'!B34^2-'リスク定義'!$M$6^2)+'リスク定義'!$L$6*('現在の分布'!B34-'リスク定義'!$M$6))</f>
        <v>1.7419577074877972</v>
      </c>
      <c r="C35" s="3">
        <f>'現在の分布'!C34*B35</f>
        <v>0.016472293713666212</v>
      </c>
      <c r="E35" s="26">
        <f>EXP('リスク定義'!$K$17*('現在の分布'!E34^2-'リスク定義'!$M$17^2)+'リスク定義'!$L$17*('現在の分布'!E34-'リスク定義'!$M$17))</f>
        <v>1.5156927573123415</v>
      </c>
      <c r="F35" s="3">
        <f>'現在の分布'!F34*E35</f>
        <v>0.014332687969865863</v>
      </c>
    </row>
    <row r="36" spans="2:6" ht="13.5">
      <c r="B36" s="26">
        <f>EXP('リスク定義'!$K$6*('現在の分布'!B35^2-'リスク定義'!$M$6^2)+'リスク定義'!$L$6*('現在の分布'!B35-'リスク定義'!$M$6))</f>
        <v>1.754514744807789</v>
      </c>
      <c r="C36" s="3">
        <f>'現在の分布'!C35*B36</f>
        <v>0.018735079902832814</v>
      </c>
      <c r="E36" s="26">
        <f>EXP('リスク定義'!$K$17*('現在の分布'!E35^2-'リスク定義'!$M$17^2)+'リスク定義'!$L$17*('現在の分布'!E35-'リスク定義'!$M$17))</f>
        <v>1.5244530957498752</v>
      </c>
      <c r="F36" s="3">
        <f>'現在の分布'!F35*E36</f>
        <v>0.016278432906600547</v>
      </c>
    </row>
    <row r="37" spans="2:6" ht="13.5">
      <c r="B37" s="26">
        <f>EXP('リスク定義'!$K$6*('現在の分布'!B36^2-'リスク定義'!$M$6^2)+'リスク定義'!$L$6*('現在の分布'!B36-'リスク定義'!$M$6))</f>
        <v>1.7671623005057973</v>
      </c>
      <c r="C37" s="3">
        <f>'現在の分布'!C36*B37</f>
        <v>0.021172835248292773</v>
      </c>
      <c r="E37" s="26">
        <f>EXP('リスク定義'!$K$17*('現在の分布'!E36^2-'リスク定義'!$M$17^2)+'リスク定義'!$L$17*('現在の分布'!E36-'リスク定義'!$M$17))</f>
        <v>1.5332640668299216</v>
      </c>
      <c r="F37" s="3">
        <f>'現在の分布'!F36*E37</f>
        <v>0.018370439132741598</v>
      </c>
    </row>
    <row r="38" spans="2:6" ht="13.5">
      <c r="B38" s="26">
        <f>EXP('リスク定義'!$K$6*('現在の分布'!B37^2-'リスク定義'!$M$6^2)+'リスク定義'!$L$6*('現在の分布'!B37-'リスク定義'!$M$6))</f>
        <v>1.7799010270905753</v>
      </c>
      <c r="C38" s="3">
        <f>'現在の分布'!C37*B38</f>
        <v>0.023775216651965785</v>
      </c>
      <c r="E38" s="26">
        <f>EXP('リスク定義'!$K$17*('現在の分布'!E37^2-'リスク定義'!$M$17^2)+'リスク定義'!$L$17*('現在の分布'!E37-'リスク定義'!$M$17))</f>
        <v>1.542125963196938</v>
      </c>
      <c r="F38" s="3">
        <f>'現在の分布'!F37*E38</f>
        <v>0.02059911103010051</v>
      </c>
    </row>
    <row r="39" spans="2:6" ht="13.5">
      <c r="B39" s="26">
        <f>EXP('リスク定義'!$K$6*('現在の分布'!B38^2-'リスク定義'!$M$6^2)+'リスク定義'!$L$6*('現在の分布'!B38-'リスク定義'!$M$6))</f>
        <v>1.7927315817745353</v>
      </c>
      <c r="C39" s="3">
        <f>'現在の分布'!C38*B39</f>
        <v>0.026527232553275326</v>
      </c>
      <c r="E39" s="26">
        <f>EXP('リスク定義'!$K$17*('現在の分布'!E38^2-'リスク定義'!$M$17^2)+'リスク定義'!$L$17*('現在の分布'!E38-'リスク定義'!$M$17))</f>
        <v>1.5510390791867958</v>
      </c>
      <c r="F39" s="3">
        <f>'現在の分布'!F38*E39</f>
        <v>0.02295088387525316</v>
      </c>
    </row>
    <row r="40" spans="2:6" ht="13.5">
      <c r="B40" s="26">
        <f>EXP('リスク定義'!$K$6*('現在の分布'!B39^2-'リスク定義'!$M$6^2)+'リスク定義'!$L$6*('現在の分布'!B39-'リスク定義'!$M$6))</f>
        <v>1.805654626507657</v>
      </c>
      <c r="C40" s="3">
        <f>'現在の分布'!C39*B40</f>
        <v>0.029409077571884445</v>
      </c>
      <c r="E40" s="26">
        <f>EXP('リスク定義'!$K$17*('現在の分布'!E39^2-'リスク定義'!$M$17^2)+'リスク定義'!$L$17*('現在の分布'!E39-'リスク定義'!$M$17))</f>
        <v>1.5600037108365576</v>
      </c>
      <c r="F40" s="3">
        <f>'現在の分布'!F39*E40</f>
        <v>0.025408109319972106</v>
      </c>
    </row>
    <row r="41" spans="2:6" ht="13.5">
      <c r="B41" s="26">
        <f>EXP('リスク定義'!$K$6*('現在の分布'!B40^2-'リスク定義'!$M$6^2)+'リスク定義'!$L$6*('現在の分布'!B40-'リスク定義'!$M$6))</f>
        <v>1.818670828011637</v>
      </c>
      <c r="C41" s="3">
        <f>'現在の分布'!C40*B41</f>
        <v>0.032396109471891185</v>
      </c>
      <c r="E41" s="26">
        <f>EXP('リスク定義'!$K$17*('現在の分布'!E40^2-'リスク定義'!$M$17^2)+'リスク定義'!$L$17*('現在の分布'!E40-'リスク定義'!$M$17))</f>
        <v>1.5690201558943078</v>
      </c>
      <c r="F41" s="3">
        <f>'現在の分布'!F40*E41</f>
        <v>0.027949064751607026</v>
      </c>
    </row>
    <row r="42" spans="2:6" ht="13.5">
      <c r="B42" s="26">
        <f>EXP('リスク定義'!$K$6*('現在の分布'!B41^2-'リスク定義'!$M$6^2)+'リスク定義'!$L$6*('現在の分布'!B41-'リスク定義'!$M$6))</f>
        <v>1.8317808578142878</v>
      </c>
      <c r="C42" s="3">
        <f>'現在の分布'!C41*B42</f>
        <v>0.03545898579359342</v>
      </c>
      <c r="E42" s="26">
        <f>EXP('リスク定義'!$K$17*('現在の分布'!E41^2-'リスク定義'!$M$17^2)+'リスク定義'!$L$17*('現在の分布'!E41-'リスク定義'!$M$17))</f>
        <v>1.5780887138290431</v>
      </c>
      <c r="F42" s="3">
        <f>'現在の分布'!F41*E42</f>
        <v>0.03054810025226689</v>
      </c>
    </row>
    <row r="43" spans="2:6" ht="13.5">
      <c r="B43" s="26">
        <f>EXP('リスク定義'!$K$6*('現在の分布'!B42^2-'リスク定義'!$M$6^2)+'リスク定義'!$L$6*('現在の分布'!B42-'リスク定義'!$M$6))</f>
        <v>1.844985392284182</v>
      </c>
      <c r="C43" s="3">
        <f>'現在の分布'!C42*B43</f>
        <v>0.038563971955550655</v>
      </c>
      <c r="E43" s="26">
        <f>EXP('リスク定義'!$K$17*('現在の分布'!E42^2-'リスク定義'!$M$17^2)+'リスク定義'!$L$17*('現在の分布'!E42-'リスク定義'!$M$17))</f>
        <v>1.5872096858406193</v>
      </c>
      <c r="F43" s="3">
        <f>'現在の分布'!F42*E43</f>
        <v>0.033175931944131126</v>
      </c>
    </row>
    <row r="44" spans="2:6" ht="13.5">
      <c r="B44" s="26">
        <f>EXP('リスク定義'!$K$6*('現在の分布'!B43^2-'リスク定義'!$M$6^2)+'リスク定義'!$L$6*('現在の分布'!B43-'リスク定義'!$M$6))</f>
        <v>1.8582851126655473</v>
      </c>
      <c r="C44" s="3">
        <f>'現在の分布'!C43*B44</f>
        <v>0.041673425856413086</v>
      </c>
      <c r="E44" s="26">
        <f>EXP('リスク定義'!$K$17*('現在の分布'!E43^2-'リスク定義'!$M$17^2)+'リスク定義'!$L$17*('現在の分布'!E43-'リスク定義'!$M$17))</f>
        <v>1.596383374869754</v>
      </c>
      <c r="F44" s="3">
        <f>'現在の分布'!F43*E44</f>
        <v>0.035800084582079304</v>
      </c>
    </row>
    <row r="45" spans="2:6" ht="13.5">
      <c r="B45" s="26">
        <f>EXP('リスク定義'!$K$6*('現在の分布'!B44^2-'リスク定義'!$M$6^2)+'リスク定義'!$L$6*('現在の分布'!B44-'リスク定義'!$M$6))</f>
        <v>1.8716807051134137</v>
      </c>
      <c r="C45" s="3">
        <f>'現在の分布'!C44*B45</f>
        <v>0.044746456280112784</v>
      </c>
      <c r="E45" s="26">
        <f>EXP('リスク定義'!$K$17*('現在の分布'!E44^2-'リスク定義'!$M$17^2)+'リスク定義'!$L$17*('現在の分布'!E44-'リスク定義'!$M$17))</f>
        <v>1.6056100856080895</v>
      </c>
      <c r="F45" s="3">
        <f>'現在の分布'!F44*E45</f>
        <v>0.03838547958649683</v>
      </c>
    </row>
    <row r="46" spans="2:6" ht="13.5">
      <c r="B46" s="26">
        <f>EXP('リスク定義'!$K$6*('現在の分布'!B45^2-'リスク定義'!$M$6^2)+'リスク定義'!$L$6*('現在の分布'!B45-'リスク定義'!$M$6))</f>
        <v>1.8851728607290128</v>
      </c>
      <c r="C46" s="3">
        <f>'現在の分布'!C45*B46</f>
        <v>0.047739744098015326</v>
      </c>
      <c r="E46" s="26">
        <f>EXP('リスク定義'!$K$17*('現在の分布'!E45^2-'リスク定義'!$M$17^2)+'リスク定義'!$L$17*('現在の分布'!E45-'リスク定義'!$M$17))</f>
        <v>1.614890124508312</v>
      </c>
      <c r="F46" s="3">
        <f>'現在の分布'!F45*E46</f>
        <v>0.040895157625293756</v>
      </c>
    </row>
    <row r="47" spans="2:6" ht="13.5">
      <c r="B47" s="26">
        <f>EXP('リスク定義'!$K$6*('現在の分布'!B46^2-'リスク定義'!$M$6^2)+'リスク定義'!$L$6*('現在の分布'!B46-'リスク定義'!$M$6))</f>
        <v>1.898762275595433</v>
      </c>
      <c r="C47" s="3">
        <f>'現在の分布'!C46*B47</f>
        <v>0.05060850680935915</v>
      </c>
      <c r="E47" s="26">
        <f>EXP('リスク定義'!$K$17*('現在の分布'!E46^2-'リスク定義'!$M$17^2)+'リスク定義'!$L$17*('現在の分布'!E46-'リスク定義'!$M$17))</f>
        <v>1.6242237997943305</v>
      </c>
      <c r="F47" s="3">
        <f>'現在の分布'!F46*E47</f>
        <v>0.043291117739337644</v>
      </c>
    </row>
    <row r="48" spans="2:6" ht="13.5">
      <c r="B48" s="26">
        <f>EXP('リスク定義'!$K$6*('現在の分布'!B47^2-'リスク定義'!$M$6^2)+'リスク定義'!$L$6*('現在の分布'!B47-'リスク定義'!$M$6))</f>
        <v>1.9124496508135314</v>
      </c>
      <c r="C48" s="3">
        <f>'現在の分布'!C47*B48</f>
        <v>0.05330757885641181</v>
      </c>
      <c r="E48" s="26">
        <f>EXP('リスク定義'!$K$17*('現在の分布'!E47^2-'リスク定義'!$M$17^2)+'リスク定義'!$L$17*('現在の分布'!E47-'リスク定義'!$M$17))</f>
        <v>1.6336114214715138</v>
      </c>
      <c r="F48" s="3">
        <f>'現在の分布'!F47*E48</f>
        <v>0.04553524827897232</v>
      </c>
    </row>
    <row r="49" spans="2:6" ht="13.5">
      <c r="B49" s="26">
        <f>EXP('リスク定義'!$K$6*('現在の分布'!B48^2-'リスク定義'!$M$6^2)+'リスク定義'!$L$6*('現在の分布'!B48-'リスク定義'!$M$6))</f>
        <v>1.9262356925381057</v>
      </c>
      <c r="C49" s="3">
        <f>'現在の分布'!C48*B49</f>
        <v>0.05579257289937372</v>
      </c>
      <c r="E49" s="26">
        <f>EXP('リスク定義'!$K$17*('現在の分布'!E48^2-'リスク定義'!$M$17^2)+'リスク定義'!$L$17*('現在の分布'!E48-'リスク定義'!$M$17))</f>
        <v>1.643053301336987</v>
      </c>
      <c r="F49" s="3">
        <f>'現在の分布'!F48*E49</f>
        <v>0.04759031900795652</v>
      </c>
    </row>
    <row r="50" spans="2:6" ht="13.5">
      <c r="B50" s="26">
        <f>EXP('リスク定義'!$K$6*('現在の分布'!B49^2-'リスク定義'!$M$6^2)+'リスク定義'!$L$6*('現在の分布'!B49-'リスク定義'!$M$6))</f>
        <v>1.940121112014325</v>
      </c>
      <c r="C50" s="3">
        <f>'現在の分布'!C49*B50</f>
        <v>0.058021081325410964</v>
      </c>
      <c r="E50" s="26">
        <f>EXP('リスク定義'!$K$17*('現在の分布'!E49^2-'リスク定義'!$M$17^2)+'リスク定義'!$L$17*('現在の分布'!E49-'リスク定義'!$M$17))</f>
        <v>1.6525497529899869</v>
      </c>
      <c r="F50" s="3">
        <f>'現在の分布'!F49*E50</f>
        <v>0.04942099903906002</v>
      </c>
    </row>
    <row r="51" spans="2:6" ht="13.5">
      <c r="B51" s="26">
        <f>EXP('リスク定義'!$K$6*('現在の分布'!B50^2-'リスク定義'!$M$6^2)+'リスク定義'!$L$6*('現在の分布'!B50-'リスク定義'!$M$6))</f>
        <v>1.9541066256144237</v>
      </c>
      <c r="C51" s="3">
        <f>'現在の分布'!C50*B51</f>
        <v>0.05995387312840756</v>
      </c>
      <c r="E51" s="26">
        <f>EXP('リスク定義'!$K$17*('現在の分布'!E50^2-'リスク定義'!$M$17^2)+'リスク定義'!$L$17*('現在の分布'!E50-'リスク定義'!$M$17))</f>
        <v>1.662101091842279</v>
      </c>
      <c r="F51" s="3">
        <f>'現在の分布'!F50*E51</f>
        <v>0.050994862143496085</v>
      </c>
    </row>
    <row r="52" spans="2:6" ht="13.5">
      <c r="B52" s="26">
        <f>EXP('リスク定義'!$K$6*('現在の分布'!B51^2-'リスク定義'!$M$6^2)+'リスク定義'!$L$6*('現在の分布'!B51-'リスク定義'!$M$6))</f>
        <v>1.9681929548746622</v>
      </c>
      <c r="C52" s="3">
        <f>'現在の分布'!C51*B52</f>
        <v>0.06155603927350837</v>
      </c>
      <c r="E52" s="26">
        <f>EXP('リスク定義'!$K$17*('現在の分布'!E51^2-'リスク定義'!$M$17^2)+'リスク定義'!$L$17*('現在の分布'!E51-'リスク定義'!$M$17))</f>
        <v>1.6717076351286315</v>
      </c>
      <c r="F52" s="3">
        <f>'現在の分布'!F51*E52</f>
        <v>0.05228333969336614</v>
      </c>
    </row>
    <row r="53" spans="2:6" ht="13.5">
      <c r="B53" s="26">
        <f>EXP('リスク定義'!$K$6*('現在の分布'!B52^2-'リスク定義'!$M$6^2)+'リスク定義'!$L$6*('現在の分布'!B52-'リスク定義'!$M$6))</f>
        <v>1.9823808265325504</v>
      </c>
      <c r="C53" s="3">
        <f>'現在の分布'!C52*B53</f>
        <v>0.06279803997660333</v>
      </c>
      <c r="E53" s="26">
        <f>EXP('リスク定義'!$K$17*('現在の分布'!E52^2-'リスク定義'!$M$17^2)+'リスク定義'!$L$17*('現在の分布'!E52-'リスク定義'!$M$17))</f>
        <v>1.6813697019173546</v>
      </c>
      <c r="F53" s="3">
        <f>'現在の分布'!F52*E53</f>
        <v>0.053262582215921686</v>
      </c>
    </row>
    <row r="54" spans="2:6" ht="13.5">
      <c r="B54" s="26">
        <f>EXP('リスク定義'!$K$6*('現在の分布'!B53^2-'リスク定義'!$M$6^2)+'リスク定義'!$L$6*('現在の分布'!B53-'リスク定義'!$M$6))</f>
        <v>1.996670972564342</v>
      </c>
      <c r="C54" s="3">
        <f>'現在の分布'!C53*B54</f>
        <v>0.06365661006585356</v>
      </c>
      <c r="E54" s="26">
        <f>EXP('リスク定義'!$K$17*('現在の分布'!E53^2-'リスク定義'!$M$17^2)+'リスク定義'!$L$17*('現在の分布'!E53-'リスク定義'!$M$17))</f>
        <v>1.6910876131208956</v>
      </c>
      <c r="F54" s="3">
        <f>'現在の分布'!F53*E54</f>
        <v>0.05391419330215306</v>
      </c>
    </row>
    <row r="55" spans="2:6" ht="13.5">
      <c r="B55" s="26">
        <f>EXP('リスク定義'!$K$6*('現在の分布'!B54^2-'リスク定義'!$M$6^2)+'リスク定義'!$L$6*('現在の分布'!B54-'リスク定義'!$M$6))</f>
        <v>2.011064130222798</v>
      </c>
      <c r="C55" s="3">
        <f>'現在の分布'!C54*B55</f>
        <v>0.06411548367961889</v>
      </c>
      <c r="E55" s="26">
        <f>EXP('リスク定義'!$K$17*('現在の分布'!E54^2-'リスク定義'!$M$17^2)+'リスク定義'!$L$17*('現在の分布'!E54-'リスク定義'!$M$17))</f>
        <v>1.7008616915064974</v>
      </c>
      <c r="F55" s="3">
        <f>'現在の分布'!F54*E55</f>
        <v>0.0542258043312584</v>
      </c>
    </row>
    <row r="56" spans="2:6" ht="13.5">
      <c r="B56" s="26">
        <f>EXP('リスク定義'!$K$6*('現在の分布'!B55^2-'リスク定義'!$M$6^2)+'リスク定義'!$L$6*('現在の分布'!B55-'リスク定義'!$M$6))</f>
        <v>2.0255610420752235</v>
      </c>
      <c r="C56" s="3">
        <f>'現在の分布'!C55*B56</f>
        <v>0.06416590676867202</v>
      </c>
      <c r="E56" s="26">
        <f>EXP('リスク定義'!$K$17*('現在の分布'!E55^2-'リスク定義'!$M$17^2)+'リスク定義'!$L$17*('現在の分布'!E55-'リスク定義'!$M$17))</f>
        <v>1.710692261706921</v>
      </c>
      <c r="F56" s="3">
        <f>'現在の分布'!F55*E56</f>
        <v>0.054191464929694524</v>
      </c>
    </row>
    <row r="57" spans="2:6" ht="13.5">
      <c r="B57" s="26">
        <f>EXP('リスク定義'!$K$6*('現在の分布'!B56^2-'リスク定義'!$M$6^2)+'リスク定義'!$L$6*('現在の分布'!B56-'リスク定義'!$M$6))</f>
        <v>2.040162456041778</v>
      </c>
      <c r="C57" s="3">
        <f>'現在の分布'!C56*B57</f>
        <v>0.06380691484410005</v>
      </c>
      <c r="E57" s="26">
        <f>EXP('リスク定義'!$K$17*('現在の分布'!E56^2-'リスク定義'!$M$17^2)+'リスク定義'!$L$17*('現在の分布'!E56-'リスク定義'!$M$17))</f>
        <v>1.720579650231226</v>
      </c>
      <c r="F57" s="3">
        <f>'現在の分布'!F56*E57</f>
        <v>0.05381183194489053</v>
      </c>
    </row>
    <row r="58" spans="2:6" ht="13.5">
      <c r="B58" s="26">
        <f>EXP('リスク定義'!$K$6*('現在の分布'!B57^2-'リスク定義'!$M$6^2)+'リスク定義'!$L$6*('現在の分布'!B57-'リスク定義'!$M$6))</f>
        <v>2.0548691254340614</v>
      </c>
      <c r="C58" s="3">
        <f>'現在の分布'!C57*B58</f>
        <v>0.0630453636597338</v>
      </c>
      <c r="E58" s="26">
        <f>EXP('リスク定義'!$K$17*('現在の分布'!E57^2-'リスク定義'!$M$17^2)+'リスク定義'!$L$17*('現在の分布'!E57-'リスク定義'!$M$17))</f>
        <v>1.730524185475616</v>
      </c>
      <c r="F58" s="3">
        <f>'現在の分布'!F57*E58</f>
        <v>0.05309414854935285</v>
      </c>
    </row>
    <row r="59" spans="2:6" ht="13.5">
      <c r="B59" s="26">
        <f>EXP('リスク定義'!$K$6*('現在の分布'!B58^2-'リスク定義'!$M$6^2)+'リスク定義'!$L$6*('現在の分布'!B58-'リスク定義'!$M$6))</f>
        <v>2.069681808993978</v>
      </c>
      <c r="C59" s="3">
        <f>'現在の分布'!C58*B59</f>
        <v>0.06189571146550015</v>
      </c>
      <c r="E59" s="26">
        <f>EXP('リスク定義'!$K$17*('現在の分布'!E58^2-'リスク定義'!$M$17^2)+'リスク定義'!$L$17*('現在の分布'!E58-'リスク定義'!$M$17))</f>
        <v>1.740526197734344</v>
      </c>
      <c r="F59" s="3">
        <f>'現在の分布'!F58*E59</f>
        <v>0.052052014403834806</v>
      </c>
    </row>
    <row r="60" spans="2:6" ht="13.5">
      <c r="B60" s="26">
        <f>EXP('リスク定義'!$K$6*('現在の分布'!B59^2-'リスク定義'!$M$6^2)+'リスク定義'!$L$6*('現在の分布'!B59-'リスク定義'!$M$6))</f>
        <v>2.0846012709328825</v>
      </c>
      <c r="C60" s="3">
        <f>'現在の分布'!C59*B60</f>
        <v>0.06037956249341511</v>
      </c>
      <c r="E60" s="26">
        <f>EXP('リスク定義'!$K$17*('現在の分布'!E59^2-'リスク定義'!$M$17^2)+'リスク定義'!$L$17*('現在の分布'!E59-'リスク定義'!$M$17))</f>
        <v>1.7505860192106857</v>
      </c>
      <c r="F60" s="3">
        <f>'現在の分布'!F59*E60</f>
        <v>0.05070495706823023</v>
      </c>
    </row>
    <row r="61" spans="2:6" ht="13.5">
      <c r="B61" s="26">
        <f>EXP('リスク定義'!$K$6*('現在の分布'!B60^2-'リスク定義'!$M$6^2)+'リスク定義'!$L$6*('現在の分布'!B60-'リスク定義'!$M$6))</f>
        <v>2.099628280971006</v>
      </c>
      <c r="C61" s="3">
        <f>'現在の分布'!C60*B61</f>
        <v>0.058524991813198285</v>
      </c>
      <c r="E61" s="26">
        <f>EXP('リスク定義'!$K$17*('現在の分布'!E60^2-'リスク定義'!$M$17^2)+'リスク定義'!$L$17*('現在の分布'!E60-'リスク定義'!$M$17))</f>
        <v>1.7607039840279708</v>
      </c>
      <c r="F61" s="3">
        <f>'現在の分布'!F60*E61</f>
        <v>0.04907782352933793</v>
      </c>
    </row>
    <row r="62" spans="2:6" ht="13.5">
      <c r="B62" s="26">
        <f>EXP('リスク定義'!$K$6*('現在の分布'!B61^2-'リスク定義'!$M$6^2)+'リスク定義'!$L$6*('現在の分布'!B61-'リスク定義'!$M$6))</f>
        <v>2.114763614377169</v>
      </c>
      <c r="C62" s="3">
        <f>'現在の分布'!C61*B62</f>
        <v>0.056365681030202425</v>
      </c>
      <c r="E62" s="26">
        <f>EXP('リスク定義'!$K$17*('現在の分布'!E61^2-'リスク定義'!$M$17^2)+'リスク定義'!$L$17*('現在の分布'!E61-'リスク定義'!$M$17))</f>
        <v>1.7708804282406816</v>
      </c>
      <c r="F62" s="3">
        <f>'現在の分布'!F61*E62</f>
        <v>0.04720001832934871</v>
      </c>
    </row>
    <row r="63" spans="2:6" ht="13.5">
      <c r="B63" s="26">
        <f>EXP('リスク定義'!$K$6*('現在の分布'!B62^2-'リスク定義'!$M$6^2)+'リスク定義'!$L$6*('現在の分布'!B62-'リスク定義'!$M$6))</f>
        <v>2.130008052008776</v>
      </c>
      <c r="C63" s="3">
        <f>'現在の分布'!C62*B63</f>
        <v>0.05393990198346561</v>
      </c>
      <c r="E63" s="26">
        <f>EXP('リスク定義'!$K$17*('現在の分布'!E62^2-'リスク定義'!$M$17^2)+'リスク定義'!$L$17*('現在の分布'!E62-'リスク定義'!$M$17))</f>
        <v>1.7811156898456137</v>
      </c>
      <c r="F63" s="3">
        <f>'現在の分布'!F62*E63</f>
        <v>0.04510462091487424</v>
      </c>
    </row>
    <row r="64" spans="2:6" ht="13.5">
      <c r="B64" s="26">
        <f>EXP('リスク定義'!$K$6*('現在の分布'!B63^2-'リスク定義'!$M$6^2)+'リスク定義'!$L$6*('現在の分布'!B63-'リスク定義'!$M$6))</f>
        <v>2.145362380352103</v>
      </c>
      <c r="C64" s="3">
        <f>'現在の分布'!C63*B64</f>
        <v>0.05128939123813259</v>
      </c>
      <c r="E64" s="26">
        <f>EXP('リスク定義'!$K$17*('現在の分布'!E63^2-'リスク定義'!$M$17^2)+'リスク定義'!$L$17*('現在の分布'!E63-'リスク定義'!$M$17))</f>
        <v>1.7914101087931031</v>
      </c>
      <c r="F64" s="3">
        <f>'現在の分布'!F63*E64</f>
        <v>0.042827419171373296</v>
      </c>
    </row>
    <row r="65" spans="2:6" ht="13.5">
      <c r="B65" s="26">
        <f>EXP('リスク定義'!$K$6*('現在の分布'!B64^2-'リスク定義'!$M$6^2)+'リスク定義'!$L$6*('現在の分布'!B64-'リスク定義'!$M$6))</f>
        <v>2.160827391562874</v>
      </c>
      <c r="C65" s="3">
        <f>'現在の分布'!C64*B65</f>
        <v>0.04845816149365605</v>
      </c>
      <c r="E65" s="26">
        <f>EXP('リスク定義'!$K$17*('現在の分布'!E64^2-'リスク定義'!$M$17^2)+'リスク定義'!$L$17*('現在の分布'!E64-'リスク定義'!$M$17))</f>
        <v>1.8017640269983166</v>
      </c>
      <c r="F65" s="3">
        <f>'現在の分布'!F64*E65</f>
        <v>0.04040589846956481</v>
      </c>
    </row>
    <row r="66" spans="2:6" ht="13.5">
      <c r="B66" s="26">
        <f>EXP('リスク定義'!$K$6*('現在の分布'!B65^2-'リスク定義'!$M$6^2)+'リスク定義'!$L$6*('現在の分布'!B65-'リスク定義'!$M$6))</f>
        <v>2.176403883507128</v>
      </c>
      <c r="C66" s="3">
        <f>'現在の分布'!C65*B66</f>
        <v>0.04549129693846045</v>
      </c>
      <c r="E66" s="26">
        <f>EXP('リスク定義'!$K$17*('現在の分布'!E65^2-'リスク定義'!$M$17^2)+'リスク定義'!$L$17*('現在の分布'!E65-'リスク定義'!$M$17))</f>
        <v>1.812177788352608</v>
      </c>
      <c r="F66" s="3">
        <f>'現在の分布'!F65*E66</f>
        <v>0.03787822586605004</v>
      </c>
    </row>
    <row r="67" spans="2:6" ht="13.5">
      <c r="B67" s="26">
        <f>EXP('リスク定義'!$K$6*('現在の分布'!B66^2-'リスク定義'!$M$6^2)+'リスク定義'!$L$6*('現在の分布'!B66-'リスク定義'!$M$6))</f>
        <v>2.192092659802385</v>
      </c>
      <c r="C67" s="3">
        <f>'現在の分布'!C66*B67</f>
        <v>0.04243377811848246</v>
      </c>
      <c r="E67" s="26">
        <f>EXP('リスク定義'!$K$17*('現在の分布'!E66^2-'リスク定義'!$M$17^2)+'リスク定義'!$L$17*('現在の分布'!E66-'リスク定義'!$M$17))</f>
        <v>1.8226517387349404</v>
      </c>
      <c r="F67" s="3">
        <f>'現在の分布'!F66*E67</f>
        <v>0.03528226743650361</v>
      </c>
    </row>
    <row r="68" spans="2:6" ht="13.5">
      <c r="B68" s="26">
        <f>EXP('リスク定義'!$K$6*('現在の分布'!B67^2-'リスク定義'!$M$6^2)+'リスク定義'!$L$6*('現在の分布'!B67-'リスク定義'!$M$6))</f>
        <v>2.2078945298591015</v>
      </c>
      <c r="C68" s="3">
        <f>'現在の分布'!C67*B68</f>
        <v>0.03932937824153053</v>
      </c>
      <c r="E68" s="26">
        <f>EXP('リスク定義'!$K$17*('現在の分布'!E67^2-'リスク定義'!$M$17^2)+'リスク定義'!$L$17*('現在の分布'!E67-'リスク定義'!$M$17))</f>
        <v>1.8331862260233736</v>
      </c>
      <c r="F68" s="3">
        <f>'現在の分布'!F67*E68</f>
        <v>0.032654673262421496</v>
      </c>
    </row>
    <row r="69" spans="2:6" ht="13.5">
      <c r="B69" s="26">
        <f>EXP('リスク定義'!$K$6*('現在の分布'!B68^2-'リスク定義'!$M$6^2)+'リスク定義'!$L$6*('現在の分布'!B68-'リスク定義'!$M$6))</f>
        <v>2.2238103089224346</v>
      </c>
      <c r="C69" s="3">
        <f>'現在の分布'!C68*B69</f>
        <v>0.03621966732738329</v>
      </c>
      <c r="E69" s="26">
        <f>EXP('リスク定義'!$K$17*('現在の分布'!E68^2-'リスク定義'!$M$17^2)+'リスク定義'!$L$17*('現在の分布'!E68-'リスク定義'!$M$17))</f>
        <v>1.8437816001066187</v>
      </c>
      <c r="F69" s="3">
        <f>'現在の分布'!F68*E69</f>
        <v>0.030030059628858848</v>
      </c>
    </row>
    <row r="70" spans="2:6" ht="13.5">
      <c r="B70" s="26">
        <f>EXP('リスク定義'!$K$6*('現在の分布'!B69^2-'リスク定義'!$M$6^2)+'リスク定義'!$L$6*('現在の分布'!B69-'リスク定義'!$M$6))</f>
        <v>2.2398408181142986</v>
      </c>
      <c r="C70" s="3">
        <f>'現在の分布'!C69*B70</f>
        <v>0.03314315364803488</v>
      </c>
      <c r="E70" s="26">
        <f>EXP('リスク定義'!$K$17*('現在の分布'!E69^2-'リスク定義'!$M$17^2)+'リスク定義'!$L$17*('現在の分布'!E69-'リスク定義'!$M$17))</f>
        <v>1.8544382128956596</v>
      </c>
      <c r="F70" s="3">
        <f>'現在の分布'!F69*E70</f>
        <v>0.027440311884543576</v>
      </c>
    </row>
    <row r="71" spans="2:6" ht="13.5">
      <c r="B71" s="26">
        <f>EXP('リスク定義'!$K$6*('現在の分布'!B70^2-'リスク定義'!$M$6^2)+'リスク定義'!$L$6*('現在の分布'!B70-'リスク定義'!$M$6))</f>
        <v>2.2559868844757283</v>
      </c>
      <c r="C71" s="3">
        <f>'現在の分布'!C70*B71</f>
        <v>0.03013458396059215</v>
      </c>
      <c r="E71" s="26">
        <f>EXP('リスク定義'!$K$17*('現在の分布'!E70^2-'リスク定義'!$M$17^2)+'リスク定義'!$L$17*('現在の分布'!E70-'リスク定義'!$M$17))</f>
        <v>1.86515641833544</v>
      </c>
      <c r="F71" s="3">
        <f>'現在の分布'!F70*E71</f>
        <v>0.02491402457821861</v>
      </c>
    </row>
    <row r="72" spans="2:6" ht="13.5">
      <c r="B72" s="26">
        <f>EXP('リスク定義'!$K$6*('現在の分布'!B71^2-'リスク定義'!$M$6^2)+'リスク定義'!$L$6*('現在の分布'!B71-'リスク定義'!$M$6))</f>
        <v>2.2722493410095486</v>
      </c>
      <c r="C72" s="3">
        <f>'現在の分布'!C71*B72</f>
        <v>0.027224415621852315</v>
      </c>
      <c r="E72" s="26">
        <f>EXP('リスク定義'!$K$17*('現在の分布'!E71^2-'リスク定義'!$M$17^2)+'リスク定義'!$L$17*('現在の分布'!E71-'リスク定義'!$M$17))</f>
        <v>1.8759365724166206</v>
      </c>
      <c r="F72" s="3">
        <f>'現在の分布'!F71*E72</f>
        <v>0.022476088343813518</v>
      </c>
    </row>
    <row r="73" spans="2:6" ht="13.5">
      <c r="B73" s="26">
        <f>EXP('リスク定義'!$K$6*('現在の分布'!B72^2-'リスク定義'!$M$6^2)+'リスク定義'!$L$6*('現在の分布'!B72-'リスク定義'!$M$6))</f>
        <v>2.2886290267233496</v>
      </c>
      <c r="C73" s="3">
        <f>'現在の分布'!C72*B73</f>
        <v>0.024438465285342357</v>
      </c>
      <c r="E73" s="26">
        <f>EXP('リスク定義'!$K$17*('現在の分布'!E72^2-'リスク定義'!$M$17^2)+'リスク定義'!$L$17*('現在の分布'!E72-'リスク定義'!$M$17))</f>
        <v>1.886779033187402</v>
      </c>
      <c r="F73" s="3">
        <f>'現在の分布'!F72*E73</f>
        <v>0.020147425976536584</v>
      </c>
    </row>
    <row r="74" spans="2:6" ht="13.5">
      <c r="B74" s="26">
        <f>EXP('リスク定義'!$K$6*('現在の分布'!B73^2-'リスク定義'!$M$6^2)+'リスク定義'!$L$6*('現在の分布'!B73-'リスク定義'!$M$6))</f>
        <v>2.3051267866727727</v>
      </c>
      <c r="C74" s="3">
        <f>'現在の分布'!C73*B74</f>
        <v>0.02179773097480956</v>
      </c>
      <c r="E74" s="26">
        <f>EXP('リスク定義'!$K$17*('現在の分布'!E73^2-'リスク定義'!$M$17^2)+'リスク定義'!$L$17*('現在の分布'!E73-'リスク定義'!$M$17))</f>
        <v>1.8976841607654165</v>
      </c>
      <c r="F74" s="3">
        <f>'現在の分布'!F73*E74</f>
        <v>0.017944873596834988</v>
      </c>
    </row>
    <row r="75" spans="2:6" ht="13.5">
      <c r="B75" s="26">
        <f>EXP('リスク定義'!$K$6*('現在の分布'!B74^2-'リスク定義'!$M$6^2)+'リスク定義'!$L$6*('現在の分布'!B74-'リスク定義'!$M$6))</f>
        <v>2.3217434720051093</v>
      </c>
      <c r="C75" s="3">
        <f>'現在の分布'!C74*B75</f>
        <v>0.019318377291301782</v>
      </c>
      <c r="E75" s="26">
        <f>EXP('リスク定義'!$K$17*('現在の分布'!E74^2-'リスク定義'!$M$17^2)+'リスク定義'!$L$17*('現在の分布'!E74-'リスク定義'!$M$17))</f>
        <v>1.9086523173496905</v>
      </c>
      <c r="F75" s="3">
        <f>'現在の分布'!F74*E75</f>
        <v>0.015881197052590505</v>
      </c>
    </row>
    <row r="76" spans="2:6" ht="13.5">
      <c r="B76" s="26">
        <f>EXP('リスク定義'!$K$6*('現在の分布'!B75^2-'リスク定義'!$M$6^2)+'リスク定義'!$L$6*('現在の分布'!B75-'リスク定義'!$M$6))</f>
        <v>2.338479940003211</v>
      </c>
      <c r="C76" s="3">
        <f>'現在の分布'!C75*B76</f>
        <v>0.017011867644978203</v>
      </c>
      <c r="E76" s="26">
        <f>EXP('リスク定義'!$K$17*('現在の分布'!E75^2-'リスク定義'!$M$17^2)+'リスク定義'!$L$17*('現在の分布'!E75-'リスク定義'!$M$17))</f>
        <v>1.9196838672326728</v>
      </c>
      <c r="F76" s="3">
        <f>'現在の分布'!F75*E76</f>
        <v>0.01396522899808018</v>
      </c>
    </row>
    <row r="77" spans="2:6" ht="13.5">
      <c r="B77" s="26">
        <f>EXP('リスク定義'!$K$6*('現在の分布'!B76^2-'リスク定義'!$M$6^2)+'リスク定義'!$L$6*('現在の分布'!B76-'リスク定義'!$M$6))</f>
        <v>2.355337054129719</v>
      </c>
      <c r="C77" s="3">
        <f>'現在の分布'!C76*B77</f>
        <v>0.01488522290919903</v>
      </c>
      <c r="E77" s="26">
        <f>EXP('リスク定義'!$K$17*('現在の分布'!E76^2-'リスク定義'!$M$17^2)+'リスク定義'!$L$17*('現在の分布'!E76-'リスク定義'!$M$17))</f>
        <v>1.9307791768123346</v>
      </c>
      <c r="F77" s="3">
        <f>'現在の分布'!F76*E77</f>
        <v>0.012202108562296903</v>
      </c>
    </row>
    <row r="78" spans="2:6" ht="13.5">
      <c r="B78" s="26">
        <f>EXP('リスク定義'!$K$6*('現在の分布'!B77^2-'リスク定義'!$M$6^2)+'リスク定義'!$L$6*('現在の分布'!B77-'リスク定義'!$M$6))</f>
        <v>2.372315684071613</v>
      </c>
      <c r="C78" s="3">
        <f>'現在の分布'!C77*B78</f>
        <v>0.012941382871983181</v>
      </c>
      <c r="E78" s="26">
        <f>EXP('リスク定義'!$K$17*('現在の分布'!E77^2-'リスク定義'!$M$17^2)+'リスク定義'!$L$17*('現在の分布'!E77-'リスク定義'!$M$17))</f>
        <v>1.9419386146043387</v>
      </c>
      <c r="F78" s="3">
        <f>'現在の分布'!F77*E78</f>
        <v>0.010593603243540625</v>
      </c>
    </row>
    <row r="79" spans="2:6" ht="13.5">
      <c r="B79" s="26">
        <f>EXP('リスク定義'!$K$6*('現在の分布'!B78^2-'リスク定義'!$M$6^2)+'リスク定義'!$L$6*('現在の分布'!B78-'リスク定義'!$M$6))</f>
        <v>2.3894167057850795</v>
      </c>
      <c r="C79" s="3">
        <f>'現在の分布'!C78*B79</f>
        <v>0.011179645308692638</v>
      </c>
      <c r="E79" s="26">
        <f>EXP('リスク定義'!$K$17*('現在の分布'!E78^2-'リスク定義'!$M$17^2)+'リスク定義'!$L$17*('現在の分布'!E78-'リスク定義'!$M$17))</f>
        <v>1.9531625512542805</v>
      </c>
      <c r="F79" s="3">
        <f>'現在の分布'!F78*E79</f>
        <v>0.00913849162449423</v>
      </c>
    </row>
    <row r="80" spans="2:6" ht="13.5">
      <c r="B80" s="26">
        <f>EXP('リスク定義'!$K$6*('現在の分布'!B79^2-'リスク定義'!$M$6^2)+'リスク定義'!$L$6*('現在の分布'!B79-'リスク定義'!$M$6))</f>
        <v>2.4066410015407014</v>
      </c>
      <c r="C80" s="3">
        <f>'現在の分布'!C79*B80</f>
        <v>0.009596157332296438</v>
      </c>
      <c r="E80" s="26">
        <f>EXP('リスク定義'!$K$17*('現在の分布'!E79^2-'リスク定義'!$M$17^2)+'リスク定義'!$L$17*('現在の分布'!E79-'リスク定義'!$M$17))</f>
        <v>1.9644513595499964</v>
      </c>
      <c r="F80" s="3">
        <f>'現在の分布'!F79*E80</f>
        <v>0.007832985603510083</v>
      </c>
    </row>
    <row r="81" spans="2:6" ht="13.5">
      <c r="B81" s="26">
        <f>EXP('リスク定義'!$K$6*('現在の分布'!B80^2-'リスク定義'!$M$6^2)+'リスク定義'!$L$6*('現在の分布'!B80-'リスク定義'!$M$6))</f>
        <v>2.4239894599689786</v>
      </c>
      <c r="C81" s="3">
        <f>'現在の分布'!C80*B81</f>
        <v>0.008184434734359772</v>
      </c>
      <c r="E81" s="26">
        <f>EXP('リスク定義'!$K$17*('現在の分布'!E80^2-'リスク定義'!$M$17^2)+'リスク定義'!$L$17*('現在の分布'!E80-'リスク定義'!$M$17))</f>
        <v>1.9758054144339472</v>
      </c>
      <c r="F81" s="3">
        <f>'現在の分布'!F80*E81</f>
        <v>0.006671171937536498</v>
      </c>
    </row>
    <row r="82" spans="2:6" ht="13.5">
      <c r="B82" s="26">
        <f>EXP('リスク定義'!$K$6*('現在の分布'!B81^2-'リスク定義'!$M$6^2)+'リスク定義'!$L$6*('現在の分布'!B81-'リスク定義'!$M$6))</f>
        <v>2.4414629761061724</v>
      </c>
      <c r="C82" s="3">
        <f>'現在の分布'!C81*B82</f>
        <v>0.006935887098897516</v>
      </c>
      <c r="E82" s="26">
        <f>EXP('リスク定義'!$K$17*('現在の分布'!E81^2-'リスク定義'!$M$17^2)+'リスク定義'!$L$17*('現在の分布'!E81-'リスク定義'!$M$17))</f>
        <v>1.9872250930156703</v>
      </c>
      <c r="F82" s="3">
        <f>'現在の分布'!F81*E82</f>
        <v>0.005645454803183087</v>
      </c>
    </row>
    <row r="83" spans="2:6" ht="13.5">
      <c r="B83" s="26">
        <f>EXP('リスク定義'!$K$6*('現在の分布'!B82^2-'リスク定義'!$M$6^2)+'リスク定義'!$L$6*('現在の分布'!B82-'リスク定義'!$M$6))</f>
        <v>2.4590624514404826</v>
      </c>
      <c r="C83" s="3">
        <f>'現在の分布'!C82*B83</f>
        <v>0.005840329308204206</v>
      </c>
      <c r="E83" s="26">
        <f>EXP('リスク定義'!$K$17*('現在の分布'!E82^2-'リスク定義'!$M$17^2)+'リスク定義'!$L$17*('現在の分布'!E82-'リスク定義'!$M$17))</f>
        <v>1.9987107745843056</v>
      </c>
      <c r="F83" s="3">
        <f>'現在の分布'!F82*E83</f>
        <v>0.004746983594739655</v>
      </c>
    </row>
    <row r="84" spans="2:6" ht="13.5">
      <c r="B84" s="26">
        <f>EXP('リスク定義'!$K$6*('現在の分布'!B83^2-'リスク定義'!$M$6^2)+'リスク定義'!$L$6*('現在の分布'!B83-'リスク定義'!$M$6))</f>
        <v>2.476788793958557</v>
      </c>
      <c r="C84" s="3">
        <f>'現在の分布'!C83*B84</f>
        <v>0.004886463408215544</v>
      </c>
      <c r="E84" s="26">
        <f>EXP('リスク定義'!$K$17*('現在の分布'!E83^2-'リスク定義'!$M$17^2)+'リスク定義'!$L$17*('現在の分布'!E83-'リスク定義'!$M$17))</f>
        <v>2.0102628406211926</v>
      </c>
      <c r="F84" s="3">
        <f>'現在の分布'!F83*E84</f>
        <v>0.003966053074671355</v>
      </c>
    </row>
    <row r="85" spans="2:6" ht="13.5">
      <c r="B85" s="26">
        <f>EXP('リスク定義'!$K$6*('現在の分布'!B84^2-'リスク定義'!$M$6^2)+'リスク定義'!$L$6*('現在の分布'!B84-'リスク定義'!$M$6))</f>
        <v>2.4946429181923353</v>
      </c>
      <c r="C85" s="3">
        <f>'現在の分布'!C84*B85</f>
        <v>0.004062318410667456</v>
      </c>
      <c r="E85" s="26">
        <f>EXP('リスク定義'!$K$17*('現在の分布'!E84^2-'リスク定義'!$M$17^2)+'リスク定義'!$L$17*('現在の分布'!E84-'リスク定義'!$M$17))</f>
        <v>2.0218816748125406</v>
      </c>
      <c r="F85" s="3">
        <f>'現在の分布'!F84*E85</f>
        <v>0.003292466064735954</v>
      </c>
    </row>
    <row r="86" spans="2:6" ht="13.5">
      <c r="B86" s="26">
        <f>EXP('リスク定義'!$K$6*('現在の分布'!B85^2-'リスク定義'!$M$6^2)+'リスク定義'!$L$6*('現在の分布'!B85-'リスク定義'!$M$6))</f>
        <v>2.5126257452662317</v>
      </c>
      <c r="C86" s="3">
        <f>'現在の分布'!C85*B86</f>
        <v>0.0033556392513101846</v>
      </c>
      <c r="E86" s="26">
        <f>EXP('リスク定義'!$K$17*('現在の分布'!E85^2-'リスク定義'!$M$17^2)+'リスク定義'!$L$17*('現在の分布'!E85-'リスク定義'!$M$17))</f>
        <v>2.0335676630621733</v>
      </c>
      <c r="F86" s="3">
        <f>'現在の分布'!F85*E86</f>
        <v>0.0027158519263056854</v>
      </c>
    </row>
    <row r="87" spans="2:6" ht="13.5">
      <c r="B87" s="26">
        <f>EXP('リスク定義'!$K$6*('現在の分布'!B86^2-'リスク定義'!$M$6^2)+'リスク定義'!$L$6*('現在の分布'!B86-'リスク定義'!$M$6))</f>
        <v>2.5307382029446575</v>
      </c>
      <c r="C87" s="3">
        <f>'現在の分布'!C86*B87</f>
        <v>0.0027542196016614347</v>
      </c>
      <c r="E87" s="26">
        <f>EXP('リスク定義'!$K$17*('現在の分布'!E86^2-'リスク定義'!$M$17^2)+'リスク定義'!$L$17*('現在の分布'!E86-'リスク定義'!$M$17))</f>
        <v>2.0453211935043445</v>
      </c>
      <c r="F87" s="3">
        <f>'現在の分布'!F86*E87</f>
        <v>0.002225936968228718</v>
      </c>
    </row>
    <row r="88" spans="2:6" ht="13.5">
      <c r="B88" s="26">
        <f>EXP('リスク定義'!$K$6*('現在の分布'!B87^2-'リスク定義'!$M$6^2)+'リスク定義'!$L$6*('現在の分布'!B87-'リスク定義'!$M$6))</f>
        <v>2.548981225679885</v>
      </c>
      <c r="C88" s="3">
        <f>'現在の分布'!C87*B88</f>
        <v>0.0022461763905391396</v>
      </c>
      <c r="E88" s="26">
        <f>EXP('リスク定義'!$K$17*('現在の分布'!E87^2-'リスク定義'!$M$17^2)+'リスク定義'!$L$17*('現在の分布'!E87-'リスク定義'!$M$17))</f>
        <v>2.0571426565166306</v>
      </c>
      <c r="F88" s="3">
        <f>'現在の分布'!F87*E88</f>
        <v>0.0018127655160761604</v>
      </c>
    </row>
    <row r="89" spans="2:6" ht="13.5">
      <c r="B89" s="26">
        <f>EXP('リスク定義'!$K$6*('現在の分布'!B88^2-'リスク定義'!$M$6^2)+'リスク定義'!$L$6*('現在の分布'!B88-'リスク定義'!$M$6))</f>
        <v>2.567355754660259</v>
      </c>
      <c r="C89" s="3">
        <f>'現在の分布'!C88*B89</f>
        <v>0.0018201666189599577</v>
      </c>
      <c r="E89" s="26">
        <f>EXP('リスク定義'!$K$17*('現在の分布'!E88^2-'リスク定義'!$M$17^2)+'リスク定義'!$L$17*('現在の分布'!E88-'リスク定義'!$M$17))</f>
        <v>2.0690324447328967</v>
      </c>
      <c r="F89" s="3">
        <f>'現在の分布'!F88*E89</f>
        <v>0.0014668725916195783</v>
      </c>
    </row>
    <row r="90" spans="2:6" ht="13.5">
      <c r="B90" s="26">
        <f>EXP('リスク定義'!$K$6*('現在の分布'!B89^2-'リスク定義'!$M$6^2)+'リスク定義'!$L$6*('現在の分布'!B89-'リスク定義'!$M$6))</f>
        <v>2.5858627378587533</v>
      </c>
      <c r="C90" s="3">
        <f>'現在の分布'!C89*B90</f>
        <v>0.0014655492797971993</v>
      </c>
      <c r="E90" s="26">
        <f>EXP('リスク定義'!$K$17*('現在の分布'!E89^2-'リスク定義'!$M$17^2)+'リスク定義'!$L$17*('現在の分布'!E89-'リスク定義'!$M$17))</f>
        <v>2.0809909530563373</v>
      </c>
      <c r="F90" s="3">
        <f>'現在の分布'!F89*E90</f>
        <v>0.001179410936189758</v>
      </c>
    </row>
    <row r="91" spans="2:6" ht="13.5">
      <c r="B91" s="26">
        <f>EXP('リスク定義'!$K$6*('現在の分布'!B90^2-'リスク定義'!$M$6^2)+'リスク定義'!$L$6*('現在の分布'!B90-'リスク定義'!$M$6))</f>
        <v>2.6045031300818784</v>
      </c>
      <c r="C91" s="3">
        <f>'現在の分布'!C90*B91</f>
        <v>0.0011724968942027855</v>
      </c>
      <c r="E91" s="26">
        <f>EXP('リスク定義'!$K$17*('現在の分布'!E90^2-'リスク定義'!$M$17^2)+'リスク定義'!$L$17*('現在の分布'!E90-'リスク定義'!$M$17))</f>
        <v>2.09301857867259</v>
      </c>
      <c r="F91" s="3">
        <f>'現在の分布'!F90*E91</f>
        <v>0.0009422364498848544</v>
      </c>
    </row>
    <row r="92" spans="2:6" ht="13.5">
      <c r="B92" s="26">
        <f>EXP('リスク定義'!$K$6*('現在の分布'!B91^2-'リスク定義'!$M$6^2)+'リスク定義'!$L$6*('現在の分布'!B91-'リスク定義'!$M$6))</f>
        <v>2.6232778930189413</v>
      </c>
      <c r="C92" s="3">
        <f>'現在の分布'!C91*B92</f>
        <v>0.0009320623578574504</v>
      </c>
      <c r="E92" s="26">
        <f>EXP('リスク定義'!$K$17*('現在の分布'!E91^2-'リスク定義'!$M$17^2)+'リスク定義'!$L$17*('現在の分布'!E91-'リスク定義'!$M$17))</f>
        <v>2.105115721062932</v>
      </c>
      <c r="F92" s="3">
        <f>'現在の分布'!F91*E92</f>
        <v>0.0007479570226845715</v>
      </c>
    </row>
    <row r="93" spans="2:6" ht="13.5">
      <c r="B93" s="26">
        <f>EXP('リスク定義'!$K$6*('現在の分布'!B92^2-'リスク定義'!$M$6^2)+'リスク定義'!$L$6*('現在の分布'!B92-'リスク定義'!$M$6))</f>
        <v>2.642187995291662</v>
      </c>
      <c r="C93" s="3">
        <f>'現在の分布'!C92*B93</f>
        <v>0.0007362074875215693</v>
      </c>
      <c r="E93" s="26">
        <f>EXP('リスク定義'!$K$17*('現在の分布'!E92^2-'リスク定義'!$M$17^2)+'リスク定義'!$L$17*('現在の分布'!E92-'リスク定義'!$M$17))</f>
        <v>2.1172827820175444</v>
      </c>
      <c r="F93" s="3">
        <f>'現在の分布'!F92*E93</f>
        <v>0.0005899502382493222</v>
      </c>
    </row>
    <row r="94" spans="2:6" ht="13.5">
      <c r="B94" s="26">
        <f>EXP('リスク定義'!$K$6*('現在の分布'!B93^2-'リスク定義'!$M$6^2)+'リスク定義'!$L$6*('現在の分布'!B93-'リスク定義'!$M$6))</f>
        <v>2.661234412504144</v>
      </c>
      <c r="C94" s="3">
        <f>'現在の分布'!C93*B94</f>
        <v>0.0005777999289343618</v>
      </c>
      <c r="E94" s="26">
        <f>EXP('リスク定義'!$K$17*('現在の分布'!E93^2-'リスク定義'!$M$17^2)+'リスク定義'!$L$17*('現在の分布'!E93-'リスク定義'!$M$17))</f>
        <v>2.1295201656488594</v>
      </c>
      <c r="F94" s="3">
        <f>'現在の分布'!F93*E94</f>
        <v>0.0004623555875404438</v>
      </c>
    </row>
    <row r="95" spans="2:6" ht="13.5">
      <c r="B95" s="26">
        <f>EXP('リスク定義'!$K$6*('現在の分布'!B94^2-'リスク定義'!$M$6^2)+'リスク定義'!$L$6*('現在の分布'!B94-'リスク定義'!$M$6))</f>
        <v>2.6804181272932097</v>
      </c>
      <c r="C95" s="3">
        <f>'現在の分布'!C94*B95</f>
        <v>0.0004505850008650985</v>
      </c>
      <c r="E95" s="26">
        <f>EXP('リスク定義'!$K$17*('現在の分布'!E94^2-'リスク定義'!$M$17^2)+'リスク定義'!$L$17*('現在の分布'!E94-'リスク定義'!$M$17))</f>
        <v>2.1418282784049807</v>
      </c>
      <c r="F95" s="3">
        <f>'現在の分布'!F94*E95</f>
        <v>0.0003600466982562051</v>
      </c>
    </row>
    <row r="96" spans="2:6" ht="13.5">
      <c r="B96" s="26">
        <f>EXP('リスク定義'!$K$6*('現在の分布'!B95^2-'リスク定義'!$M$6^2)+'リスク定義'!$L$6*('現在の分布'!B95-'リスク定義'!$M$6))</f>
        <v>2.6997401293790952</v>
      </c>
      <c r="C96" s="3">
        <f>'現在の分布'!C95*B96</f>
        <v>0.00034913868342074445</v>
      </c>
      <c r="E96" s="26">
        <f>EXP('リスク定義'!$K$17*('現在の分布'!E95^2-'リスク定義'!$M$17^2)+'リスク定義'!$L$17*('現在の分布'!E95-'リスク定義'!$M$17))</f>
        <v>2.1542075290831844</v>
      </c>
      <c r="F96" s="3">
        <f>'現在の分布'!F95*E96</f>
        <v>0.00027858873242445564</v>
      </c>
    </row>
    <row r="97" spans="2:6" ht="13.5">
      <c r="B97" s="26">
        <f>EXP('リスク定義'!$K$6*('現在の分布'!B96^2-'リスク定義'!$M$6^2)+'リスク定義'!$L$6*('現在の分布'!B96-'リスク定義'!$M$6))</f>
        <v>2.719201415616511</v>
      </c>
      <c r="C97" s="3">
        <f>'現在の分布'!C96*B97</f>
        <v>0.0002688073881978076</v>
      </c>
      <c r="E97" s="26">
        <f>EXP('リスク定義'!$K$17*('現在の分布'!E96^2-'リスク定義'!$M$17^2)+'リスク定義'!$L$17*('現在の分布'!E96-'リスク定義'!$M$17))</f>
        <v>2.1666583288434964</v>
      </c>
      <c r="F97" s="3">
        <f>'現在の分布'!F96*E97</f>
        <v>0.00021418559255986523</v>
      </c>
    </row>
    <row r="98" spans="2:6" ht="13.5">
      <c r="B98" s="26">
        <f>EXP('リスク定義'!$K$6*('現在の分布'!B97^2-'リスク定義'!$M$6^2)+'リスク定義'!$L$6*('現在の分布'!B97-'リスク定義'!$M$6))</f>
        <v>2.738802990046073</v>
      </c>
      <c r="C98" s="3">
        <f>'現在の分布'!C97*B98</f>
        <v>0.00020563944562026177</v>
      </c>
      <c r="E98" s="26">
        <f>EXP('リスク定義'!$K$17*('現在の分布'!E97^2-'リスク定義'!$M$17^2)+'リスク定義'!$L$17*('現在の分布'!E97-'リスク定義'!$M$17))</f>
        <v>2.179181091222349</v>
      </c>
      <c r="F98" s="3">
        <f>'現在の分布'!F97*E98</f>
        <v>0.00016362096621545696</v>
      </c>
    </row>
    <row r="99" spans="2:6" ht="13.5">
      <c r="B99" s="26">
        <f>EXP('リスク定義'!$K$6*('現在の分布'!B98^2-'リスク定義'!$M$6^2)+'リスク定義'!$L$6*('現在の分布'!B98-'リスク定義'!$M$6))</f>
        <v>2.7585458639461007</v>
      </c>
      <c r="C99" s="3">
        <f>'現在の分布'!C98*B99</f>
        <v>0.00015631247487652583</v>
      </c>
      <c r="E99" s="26">
        <f>EXP('リスク定義'!$K$17*('現在の分布'!E98^2-'リスク定義'!$M$17^2)+'リスク定義'!$L$17*('現在の分布'!E98-'リスク定義'!$M$17))</f>
        <v>2.1917762321463137</v>
      </c>
      <c r="F99" s="3">
        <f>'現在の分布'!F98*E99</f>
        <v>0.00012419658186586932</v>
      </c>
    </row>
    <row r="100" spans="2:6" ht="13.5">
      <c r="B100" s="26">
        <f>EXP('リスク定義'!$K$6*('現在の分布'!B99^2-'リスク定義'!$M$6^2)+'リスク定義'!$L$6*('現在の分布'!B99-'リスク定義'!$M$6))</f>
        <v>2.7784310558847936</v>
      </c>
      <c r="C100" s="3">
        <f>'現在の分布'!C99*B100</f>
        <v>0.00011806001812443013</v>
      </c>
      <c r="E100" s="26">
        <f>EXP('リスク定義'!$K$17*('現在の分布'!E99^2-'リスク定義'!$M$17^2)+'リスク定義'!$L$17*('現在の分布'!E99-'リスク定義'!$M$17))</f>
        <v>2.2044441699459183</v>
      </c>
      <c r="F100" s="3">
        <f>'現在の分布'!F99*E100</f>
        <v>9.367038930366061E-05</v>
      </c>
    </row>
    <row r="101" spans="2:6" ht="13.5">
      <c r="B101" s="26">
        <f>EXP('リスク定義'!$K$6*('現在の分布'!B100^2-'リスク定義'!$M$6^2)+'リスク定義'!$L$6*('現在の分布'!B100-'リスク定義'!$M$6))</f>
        <v>2.798459591772777</v>
      </c>
      <c r="C101" s="3">
        <f>'現在の分布'!C100*B101</f>
        <v>8.860006550460283E-05</v>
      </c>
      <c r="E101" s="26">
        <f>EXP('リスク定義'!$K$17*('現在の分布'!E100^2-'リスク定義'!$M$17^2)+'リスク定義'!$L$17*('現在の分布'!E100-'リスク定義'!$M$17))</f>
        <v>2.21718532536954</v>
      </c>
      <c r="F101" s="3">
        <f>'現在の分布'!F100*E101</f>
        <v>7.019674882631808E-05</v>
      </c>
    </row>
    <row r="102" spans="2:6" ht="13.5">
      <c r="B102" s="26">
        <f>EXP('リスク定義'!$K$6*('現在の分布'!B101^2-'リスク定義'!$M$6^2)+'リスク定義'!$L$6*('現在の分布'!B101-'リスク定義'!$M$6))</f>
        <v>2.818632504916035</v>
      </c>
      <c r="C102" s="3">
        <f>'現在の分布'!C101*B102</f>
        <v>6.606740231497313E-05</v>
      </c>
      <c r="E102" s="26">
        <f>EXP('リスク定義'!$K$17*('現在の分布'!E101^2-'リスク定義'!$M$17^2)+'リスク定義'!$L$17*('現在の分布'!E101-'リスク定義'!$M$17))</f>
        <v>2.2300001215973793</v>
      </c>
      <c r="F102" s="3">
        <f>'現在の分布'!F101*E102</f>
        <v>5.227013984205227E-05</v>
      </c>
    </row>
    <row r="103" spans="2:6" ht="13.5">
      <c r="B103" s="26">
        <f>EXP('リスク定義'!$K$6*('現在の分布'!B102^2-'リスク定義'!$M$6^2)+'リスク定義'!$L$6*('現在の分布'!B102-'リスク定義'!$M$6))</f>
        <v>2.8389508360692153</v>
      </c>
      <c r="C103" s="3">
        <f>'現在の分布'!C102*B103</f>
        <v>4.895109488560208E-05</v>
      </c>
      <c r="E103" s="26">
        <f>EXP('リスク定義'!$K$17*('現在の分布'!E102^2-'リスク定義'!$M$17^2)+'リスク定義'!$L$17*('現在の分布'!E102-'リスク定義'!$M$17))</f>
        <v>2.242888984255518</v>
      </c>
      <c r="F103" s="3">
        <f>'現在の分布'!F102*E103</f>
        <v>3.867339655595457E-05</v>
      </c>
    </row>
    <row r="104" spans="2:6" ht="13.5">
      <c r="B104" s="26">
        <f>EXP('リスク定義'!$K$6*('現在の分布'!B103^2-'リスク定義'!$M$6^2)+'リスク定義'!$L$6*('現在の分布'!B103-'リスク定義'!$M$6))</f>
        <v>2.859415633489329</v>
      </c>
      <c r="C104" s="3">
        <f>'現在の分布'!C103*B104</f>
        <v>3.603790857705581E-05</v>
      </c>
      <c r="E104" s="26">
        <f>EXP('リスク定義'!$K$17*('現在の分布'!E103^2-'リスク定義'!$M$17^2)+'リスク定義'!$L$17*('現在の分布'!E103-'リスク定義'!$M$17))</f>
        <v>2.255852341430052</v>
      </c>
      <c r="F104" s="3">
        <f>'現在の分布'!F103*E104</f>
        <v>2.8431054055820566E-05</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F104"/>
  <sheetViews>
    <sheetView zoomScalePageLayoutView="0" workbookViewId="0" topLeftCell="A1">
      <selection activeCell="I28" sqref="I28"/>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1.8760551924532827</v>
      </c>
      <c r="F2" s="36">
        <f>SUM(F5:F104)</f>
        <v>1.6123133180627098</v>
      </c>
    </row>
    <row r="3" spans="2:6" ht="13.5">
      <c r="B3" s="27" t="s">
        <v>8</v>
      </c>
      <c r="C3" s="29"/>
      <c r="E3" s="27" t="s">
        <v>8</v>
      </c>
      <c r="F3" s="27"/>
    </row>
    <row r="4" spans="2:6" s="28" customFormat="1" ht="13.5">
      <c r="B4" s="28" t="s">
        <v>36</v>
      </c>
      <c r="C4" s="30" t="s">
        <v>37</v>
      </c>
      <c r="E4" s="28" t="s">
        <v>36</v>
      </c>
      <c r="F4" s="28" t="s">
        <v>37</v>
      </c>
    </row>
    <row r="5" spans="2:6" ht="13.5">
      <c r="B5" s="26">
        <f>EXP('リスク定義'!$K$6*('目標の分布'!B4^2-'リスク定義'!$M$6^2)+'リスク定義'!$L$6*('目標の分布'!B4-'リスク定義'!$M$6))</f>
        <v>1.3095212337596607</v>
      </c>
      <c r="C5" s="3">
        <f>'目標の分布'!C4*B5</f>
        <v>1.650421364040778E-05</v>
      </c>
      <c r="E5" s="26">
        <f>EXP('リスク定義'!$K$17*('目標の分布'!E4^2-'リスク定義'!$M$17^2)+'リスク定義'!$L$17*('目標の分布'!E4-'リスク定義'!$M$17))</f>
        <v>1.20908696452369</v>
      </c>
      <c r="F5" s="3">
        <f>'目標の分布'!F4*E5</f>
        <v>1.5238416192030613E-05</v>
      </c>
    </row>
    <row r="6" spans="2:6" ht="13.5">
      <c r="B6" s="26">
        <f>EXP('リスク定義'!$K$6*('目標の分布'!B5^2-'リスク定義'!$M$6^2)+'リスク定義'!$L$6*('目標の分布'!B5-'リスク定義'!$M$6))</f>
        <v>1.3189610191993177</v>
      </c>
      <c r="C6" s="3">
        <f>'目標の分布'!C5*B6</f>
        <v>2.2742410745975996E-05</v>
      </c>
      <c r="E6" s="26">
        <f>EXP('リスク定義'!$K$17*('目標の分布'!E5^2-'リスク定義'!$M$17^2)+'リスク定義'!$L$17*('目標の分布'!E5-'リスク定義'!$M$17))</f>
        <v>1.2160751954554123</v>
      </c>
      <c r="F6" s="3">
        <f>'目標の分布'!F5*E6</f>
        <v>2.0968384349848927E-05</v>
      </c>
    </row>
    <row r="7" spans="2:6" ht="13.5">
      <c r="B7" s="26">
        <f>EXP('リスク定義'!$K$6*('目標の分布'!B6^2-'リスク定義'!$M$6^2)+'リスク定義'!$L$6*('目標の分布'!B6-'リスク定義'!$M$6))</f>
        <v>1.3284688520648964</v>
      </c>
      <c r="C7" s="3">
        <f>'目標の分布'!C6*B7</f>
        <v>3.113867663088491E-05</v>
      </c>
      <c r="E7" s="26">
        <f>EXP('リスク定義'!$K$17*('目標の分布'!E6^2-'リスク定義'!$M$17^2)+'リスク定義'!$L$17*('目標の分布'!E6-'リスク定義'!$M$17))</f>
        <v>1.2231038166758301</v>
      </c>
      <c r="F7" s="3">
        <f>'目標の分布'!F6*E7</f>
        <v>2.866897042732362E-05</v>
      </c>
    </row>
    <row r="8" spans="2:6" ht="13.5">
      <c r="B8" s="26">
        <f>EXP('リスク定義'!$K$6*('目標の分布'!B7^2-'リスク定義'!$M$6^2)+'リスク定義'!$L$6*('目標の分布'!B7-'リスク定義'!$M$6))</f>
        <v>1.3380452228815467</v>
      </c>
      <c r="C8" s="3">
        <f>'目標の分布'!C7*B8</f>
        <v>4.2362910918561994E-05</v>
      </c>
      <c r="E8" s="26">
        <f>EXP('リスク定義'!$K$17*('目標の分布'!E7^2-'リスク定義'!$M$17^2)+'リスク定義'!$L$17*('目標の分布'!E7-'リスク定義'!$M$17))</f>
        <v>1.230173061631067</v>
      </c>
      <c r="F8" s="3">
        <f>'目標の分布'!F7*E8</f>
        <v>3.894764611323237E-05</v>
      </c>
    </row>
    <row r="9" spans="2:6" ht="13.5">
      <c r="B9" s="26">
        <f>EXP('リスク定義'!$K$6*('目標の分布'!B8^2-'リスク定義'!$M$6^2)+'リスク定義'!$L$6*('目標の分布'!B8-'リスク定義'!$M$6))</f>
        <v>1.3476906257104084</v>
      </c>
      <c r="C9" s="3">
        <f>'目標の分布'!C8*B9</f>
        <v>5.7265548972548465E-05</v>
      </c>
      <c r="E9" s="26">
        <f>EXP('リスク定義'!$K$17*('目標の分布'!E8^2-'リスク定義'!$M$17^2)+'リスク定義'!$L$17*('目標の分布'!E8-'リスク定義'!$M$17))</f>
        <v>1.2372831651165086</v>
      </c>
      <c r="F9" s="3">
        <f>'目標の分布'!F8*E9</f>
        <v>5.25741578469012E-05</v>
      </c>
    </row>
    <row r="10" spans="2:6" ht="13.5">
      <c r="B10" s="26">
        <f>EXP('リスク定義'!$K$6*('目標の分布'!B9^2-'リスク定義'!$M$6^2)+'リスク定義'!$L$6*('目標の分布'!B9-'リスク定義'!$M$6))</f>
        <v>1.3574055581740987</v>
      </c>
      <c r="C10" s="3">
        <f>'目標の分布'!C9*B10</f>
        <v>7.691712687568744E-05</v>
      </c>
      <c r="E10" s="26">
        <f>EXP('リスク定義'!$K$17*('目標の分布'!E9^2-'リスク定義'!$M$17^2)+'リスク定義'!$L$17*('目標の分布'!E9-'リスク定義'!$M$17))</f>
        <v>1.2444343632846013</v>
      </c>
      <c r="F10" s="3">
        <f>'目標の分布'!F9*E10</f>
        <v>7.051563567927403E-05</v>
      </c>
    </row>
    <row r="11" spans="2:6" ht="13.5">
      <c r="B11" s="26">
        <f>EXP('リスク定義'!$K$6*('目標の分布'!B10^2-'リスク定義'!$M$6^2)+'リスク定義'!$L$6*('目標の分布'!B10-'リスク定義'!$M$6))</f>
        <v>1.367190521482386</v>
      </c>
      <c r="C11" s="3">
        <f>'目標の分布'!C10*B11</f>
        <v>0.00010265371474925102</v>
      </c>
      <c r="E11" s="26">
        <f>EXP('リスク定義'!$K$17*('目標の分布'!E10^2-'リスク定義'!$M$17^2)+'リスク定義'!$L$17*('目標の分布'!E10-'リスク定義'!$M$17))</f>
        <v>1.2516268936526957</v>
      </c>
      <c r="F11" s="3">
        <f>'目標の分布'!F10*E11</f>
        <v>9.397677068021449E-05</v>
      </c>
    </row>
    <row r="12" spans="2:6" ht="13.5">
      <c r="B12" s="26">
        <f>EXP('リスク定義'!$K$6*('目標の分布'!B11^2-'リスク定義'!$M$6^2)+'リスク定義'!$L$6*('目標の分布'!B11-'リスク定義'!$M$6))</f>
        <v>1.3770460204580486</v>
      </c>
      <c r="C12" s="3">
        <f>'目標の分布'!C11*B12</f>
        <v>0.0001361282551788786</v>
      </c>
      <c r="E12" s="26">
        <f>EXP('リスク定義'!$K$17*('目標の分布'!E11^2-'リスク定義'!$M$17^2)+'リスク定義'!$L$17*('目標の分布'!E11-'リスク定義'!$M$17))</f>
        <v>1.2588609951109353</v>
      </c>
      <c r="F12" s="3">
        <f>'目標の分布'!F11*E12</f>
        <v>0.00012444504267199072</v>
      </c>
    </row>
    <row r="13" spans="2:6" ht="13.5">
      <c r="B13" s="26">
        <f>EXP('リスク定義'!$K$6*('目標の分布'!B12^2-'リスク定義'!$M$6^2)+'リスク定義'!$L$6*('目標の分布'!B12-'リスク定義'!$M$6))</f>
        <v>1.3869725635629184</v>
      </c>
      <c r="C13" s="3">
        <f>'目標の分布'!C12*B13</f>
        <v>0.0001793675507925027</v>
      </c>
      <c r="E13" s="26">
        <f>EXP('リスク定義'!$K$17*('目標の分布'!E12^2-'リスク定義'!$M$17^2)+'リスク定義'!$L$17*('目標の分布'!E12-'リスク定義'!$M$17))</f>
        <v>1.2661369079301912</v>
      </c>
      <c r="F13" s="3">
        <f>'目標の分布'!F12*E13</f>
        <v>0.00016374071276509936</v>
      </c>
    </row>
    <row r="14" spans="2:6" ht="13.5">
      <c r="B14" s="26">
        <f>EXP('リスク定義'!$K$6*('目標の分布'!B13^2-'リスク定義'!$M$6^2)+'リスク定義'!$L$6*('目標の分布'!B13-'リスク定義'!$M$6))</f>
        <v>1.3969706629241143</v>
      </c>
      <c r="C14" s="3">
        <f>'目標の分布'!C13*B14</f>
        <v>0.00023483426744236148</v>
      </c>
      <c r="E14" s="26">
        <f>EXP('リスク定義'!$K$17*('目標の分布'!E13^2-'リスク定義'!$M$17^2)+'リスク定義'!$L$17*('目標の分布'!E13-'リスク定義'!$M$17))</f>
        <v>1.2734548737700417</v>
      </c>
      <c r="F14" s="3">
        <f>'目標の分布'!F13*E14</f>
        <v>0.0002140709539144651</v>
      </c>
    </row>
    <row r="15" spans="2:6" ht="13.5">
      <c r="B15" s="26">
        <f>EXP('リスク定義'!$K$6*('目標の分布'!B14^2-'リスク定義'!$M$6^2)+'リスク定義'!$L$6*('目標の分布'!B14-'リスク定義'!$M$6))</f>
        <v>1.4070408343604635</v>
      </c>
      <c r="C15" s="3">
        <f>'目標の分布'!C14*B15</f>
        <v>0.000305492853346969</v>
      </c>
      <c r="E15" s="26">
        <f>EXP('リスク定義'!$K$17*('目標の分布'!E14^2-'リスク定義'!$M$17^2)+'リスク定義'!$L$17*('目標の分布'!E14-'リスク定義'!$M$17))</f>
        <v>1.2808151356868</v>
      </c>
      <c r="F15" s="3">
        <f>'目標の分布'!F14*E15</f>
        <v>0.0002780870752687085</v>
      </c>
    </row>
    <row r="16" spans="2:6" ht="13.5">
      <c r="B16" s="26">
        <f>EXP('リスク定義'!$K$6*('目標の分布'!B15^2-'リスク定義'!$M$6^2)+'リスク定義'!$L$6*('目標の分布'!B15-'リスク定義'!$M$6))</f>
        <v>1.4171835974091125</v>
      </c>
      <c r="C16" s="3">
        <f>'目標の分布'!C15*B16</f>
        <v>0.00039487772159451967</v>
      </c>
      <c r="E16" s="26">
        <f>EXP('リスク定義'!$K$17*('目標の分布'!E15^2-'リスク定義'!$M$17^2)+'リスク定義'!$L$17*('目標の分布'!E15-'リスク定義'!$M$17))</f>
        <v>1.288217938141585</v>
      </c>
      <c r="F16" s="3">
        <f>'目標の分布'!F15*E16</f>
        <v>0.00035894330505978063</v>
      </c>
    </row>
    <row r="17" spans="2:6" ht="13.5">
      <c r="B17" s="26">
        <f>EXP('リスク定義'!$K$6*('目標の分布'!B16^2-'リスク定義'!$M$6^2)+'リスク定義'!$L$6*('目標の分布'!B16-'リスク定義'!$M$6))</f>
        <v>1.4273994753523322</v>
      </c>
      <c r="C17" s="3">
        <f>'目標の分布'!C16*B17</f>
        <v>0.000507161412118017</v>
      </c>
      <c r="E17" s="26">
        <f>EXP('リスク定義'!$K$17*('目標の分布'!E16^2-'リスク定義'!$M$17^2)+'リスク定義'!$L$17*('目標の分布'!E16-'リスク定義'!$M$17))</f>
        <v>1.2956635270084431</v>
      </c>
      <c r="F17" s="3">
        <f>'目標の分布'!F16*E17</f>
        <v>0.00046035504099173764</v>
      </c>
    </row>
    <row r="18" spans="2:6" ht="13.5">
      <c r="B18" s="26">
        <f>EXP('リスク定義'!$K$6*('目標の分布'!B17^2-'リスク定義'!$M$6^2)+'リスク定義'!$L$6*('目標の分布'!B17-'リスク定義'!$M$6))</f>
        <v>1.4376889952445144</v>
      </c>
      <c r="C18" s="3">
        <f>'目標の分布'!C17*B18</f>
        <v>0.0006472197565378595</v>
      </c>
      <c r="E18" s="26">
        <f>EXP('リスク定義'!$K$17*('目標の分布'!E17^2-'リスク定義'!$M$17^2)+'リスク定義'!$L$17*('目標の分布'!E17-'リスク定義'!$M$17))</f>
        <v>1.3031521495825122</v>
      </c>
      <c r="F18" s="3">
        <f>'目標の分布'!F17*E18</f>
        <v>0.0005866538728295143</v>
      </c>
    </row>
    <row r="19" spans="2:6" ht="13.5">
      <c r="B19" s="26">
        <f>EXP('リスク定義'!$K$6*('目標の分布'!B18^2-'リスク定義'!$M$6^2)+'リスク定義'!$L$6*('目標の分布'!B18-'リスク定義'!$M$6))</f>
        <v>1.4480526879393631</v>
      </c>
      <c r="C19" s="3">
        <f>'目標の分布'!C18*B19</f>
        <v>0.0008206903416980984</v>
      </c>
      <c r="E19" s="26">
        <f>EXP('リスク定義'!$K$17*('目標の分布'!E18^2-'リスク定義'!$M$17^2)+'リスク定義'!$L$17*('目標の分布'!E18-'リスク定義'!$M$17))</f>
        <v>1.3106840545882374</v>
      </c>
      <c r="F19" s="3">
        <f>'目標の分布'!F18*E19</f>
        <v>0.0007428360539484156</v>
      </c>
    </row>
    <row r="20" spans="2:6" ht="13.5">
      <c r="B20" s="26">
        <f>EXP('リスク定義'!$K$6*('目標の分布'!B19^2-'リスク定義'!$M$6^2)+'リスク定義'!$L$6*('目標の分布'!B19-'リスク定義'!$M$6))</f>
        <v>1.4584910881172826</v>
      </c>
      <c r="C20" s="3">
        <f>'目標の分布'!C19*B20</f>
        <v>0.0010340198423310796</v>
      </c>
      <c r="E20" s="26">
        <f>EXP('リスク定義'!$K$17*('目標の分布'!E19^2-'リスク定義'!$M$17^2)+'リスク定義'!$L$17*('目標の分布'!E19-'リスク定義'!$M$17))</f>
        <v>1.3182594921876305</v>
      </c>
      <c r="F20" s="3">
        <f>'目標の分布'!F19*E20</f>
        <v>0.0009346004808455023</v>
      </c>
    </row>
    <row r="21" spans="2:6" ht="13.5">
      <c r="B21" s="26">
        <f>EXP('リスク定義'!$K$6*('目標の分布'!B20^2-'リスク定義'!$M$6^2)+'リスク定義'!$L$6*('目標の分布'!B20-'リスク定義'!$M$6))</f>
        <v>1.4690047343129624</v>
      </c>
      <c r="C21" s="3">
        <f>'目標の分布'!C20*B21</f>
        <v>0.001294495117720437</v>
      </c>
      <c r="E21" s="26">
        <f>EXP('リスク定義'!$K$17*('目標の分布'!E20^2-'リスク定義'!$M$17^2)+'リスク定義'!$L$17*('目標の分布'!E20-'リスク定義'!$M$17))</f>
        <v>1.3258787139885795</v>
      </c>
      <c r="F21" s="3">
        <f>'目標の分布'!F20*E21</f>
        <v>0.0011683716749560907</v>
      </c>
    </row>
    <row r="22" spans="2:6" ht="13.5">
      <c r="B22" s="26">
        <f>EXP('リスク定義'!$K$6*('目標の分布'!B21^2-'リスク定義'!$M$6^2)+'リスク定義'!$L$6*('目標の分布'!B21-'リスク定義'!$M$6))</f>
        <v>1.4795941689431609</v>
      </c>
      <c r="C22" s="3">
        <f>'目標の分布'!C21*B22</f>
        <v>0.001610252399029388</v>
      </c>
      <c r="E22" s="26">
        <f>EXP('リスク定義'!$K$17*('目標の分布'!E21^2-'リスク定義'!$M$17^2)+'リスク定義'!$L$17*('目標の分布'!E21-'リスク定義'!$M$17))</f>
        <v>1.3335419730532057</v>
      </c>
      <c r="F22" s="3">
        <f>'目標の分布'!F21*E22</f>
        <v>0.0014513028007193864</v>
      </c>
    </row>
    <row r="23" spans="2:6" ht="13.5">
      <c r="B23" s="26">
        <f>EXP('リスク定義'!$K$6*('目標の分布'!B22^2-'リスク定義'!$M$6^2)+'リスク定義'!$L$6*('目標の分布'!B22-'リスク定義'!$M$6))</f>
        <v>1.4902599383346897</v>
      </c>
      <c r="C23" s="3">
        <f>'目標の分布'!C22*B23</f>
        <v>0.0019902584987645648</v>
      </c>
      <c r="E23" s="26">
        <f>EXP('リスク定義'!$K$17*('目標の分布'!E22^2-'リスク定義'!$M$17^2)+'リスク定義'!$L$17*('目標の分布'!E22-'リスク定義'!$M$17))</f>
        <v>1.3412495239062674</v>
      </c>
      <c r="F23" s="3">
        <f>'目標の分布'!F22*E23</f>
        <v>0.0017912534553544642</v>
      </c>
    </row>
    <row r="24" spans="2:6" ht="13.5">
      <c r="B24" s="26">
        <f>EXP('リスク定義'!$K$6*('目標の分布'!B23^2-'リスク定義'!$M$6^2)+'リスク定義'!$L$6*('目標の分布'!B23-'リスク定義'!$M$6))</f>
        <v>1.5010025927526005</v>
      </c>
      <c r="C24" s="3">
        <f>'目標の分布'!C23*B24</f>
        <v>0.0024442578224449347</v>
      </c>
      <c r="E24" s="26">
        <f>EXP('リスク定義'!$K$17*('目標の分布'!E23^2-'リスク定義'!$M$17^2)+'リスク定義'!$L$17*('目標の分布'!E23-'リスク定義'!$M$17))</f>
        <v>1.3490016225436157</v>
      </c>
      <c r="F24" s="3">
        <f>'目標の分布'!F23*E24</f>
        <v>0.0021967368906048493</v>
      </c>
    </row>
    <row r="25" spans="2:6" ht="13.5">
      <c r="B25" s="26">
        <f>EXP('リスク定義'!$K$6*('目標の分布'!B24^2-'リスク定義'!$M$6^2)+'リスク定義'!$L$6*('目標の分布'!B24-'リスク定義'!$M$6))</f>
        <v>1.511822686428572</v>
      </c>
      <c r="C25" s="3">
        <f>'目標の分布'!C24*B25</f>
        <v>0.002982679126683145</v>
      </c>
      <c r="E25" s="26">
        <f>EXP('リスク定義'!$K$17*('目標の分布'!E24^2-'リスク定義'!$M$17^2)+'リスク定義'!$L$17*('目標の分布'!E24-'リスク定義'!$M$17))</f>
        <v>1.3567985264406952</v>
      </c>
      <c r="F25" s="3">
        <f>'目標の分布'!F24*E25</f>
        <v>0.002676831536037598</v>
      </c>
    </row>
    <row r="26" spans="2:6" ht="13.5">
      <c r="B26" s="26">
        <f>EXP('リスク定義'!$K$6*('目標の分布'!B25^2-'リスク定義'!$M$6^2)+'リスク定義'!$L$6*('目標の分布'!B25-'リスク定義'!$M$6))</f>
        <v>1.522720777589506</v>
      </c>
      <c r="C26" s="3">
        <f>'目標の分布'!C25*B26</f>
        <v>0.0036164965149044926</v>
      </c>
      <c r="E26" s="26">
        <f>EXP('リスク定義'!$K$17*('目標の分布'!E25^2-'リスク定義'!$M$17^2)+'リスク定義'!$L$17*('目標の分布'!E25-'リスク定義'!$M$17))</f>
        <v>1.3646404945610973</v>
      </c>
      <c r="F26" s="3">
        <f>'目標の分布'!F25*E26</f>
        <v>0.0032410522436623415</v>
      </c>
    </row>
    <row r="27" spans="2:6" ht="13.5">
      <c r="B27" s="26">
        <f>EXP('リスク定義'!$K$6*('目標の分布'!B26^2-'リスク定義'!$M$6^2)+'リスク定義'!$L$6*('目標の分布'!B26-'リスク定義'!$M$6))</f>
        <v>1.5336974284863258</v>
      </c>
      <c r="C27" s="3">
        <f>'目標の分布'!C26*B27</f>
        <v>0.004357040148450517</v>
      </c>
      <c r="E27" s="26">
        <f>EXP('リスク定義'!$K$17*('目標の分布'!E26^2-'リスク定義'!$M$17^2)+'リスク定義'!$L$17*('目標の分布'!E26-'リスク定義'!$M$17))</f>
        <v>1.3725277873651591</v>
      </c>
      <c r="F27" s="3">
        <f>'目標の分布'!F26*E27</f>
        <v>0.003899177610486062</v>
      </c>
    </row>
    <row r="28" spans="2:6" ht="13.5">
      <c r="B28" s="26">
        <f>EXP('リスク定義'!$K$6*('目標の分布'!B27^2-'リスク定義'!$M$6^2)+'リスク定義'!$L$6*('目標の分布'!B27-'リスク定義'!$M$6))</f>
        <v>1.5447532054229844</v>
      </c>
      <c r="C28" s="3">
        <f>'目標の分布'!C27*B28</f>
        <v>0.005215753615792831</v>
      </c>
      <c r="E28" s="26">
        <f>EXP('リスク定義'!$K$17*('目標の分布'!E27^2-'リスク定義'!$M$17^2)+'リスク定義'!$L$17*('目標の分布'!E27-'リスク定義'!$M$17))</f>
        <v>1.3804606668186168</v>
      </c>
      <c r="F28" s="3">
        <f>'目標の分布'!F27*E28</f>
        <v>0.004661031088423883</v>
      </c>
    </row>
    <row r="29" spans="2:6" ht="13.5">
      <c r="B29" s="26">
        <f>EXP('リスク定義'!$K$6*('目標の分布'!B28^2-'リスク定義'!$M$6^2)+'リスク定義'!$L$6*('目標の分布'!B28-'リスク定義'!$M$6))</f>
        <v>1.5558886787856805</v>
      </c>
      <c r="C29" s="3">
        <f>'目標の分布'!C28*B29</f>
        <v>0.006203896860232781</v>
      </c>
      <c r="E29" s="26">
        <f>EXP('リスク定義'!$K$17*('目標の分布'!E28^2-'リスク定義'!$M$17^2)+'リスク定義'!$L$17*('目標の分布'!E28-'リスク定義'!$M$17))</f>
        <v>1.3884393964013053</v>
      </c>
      <c r="F29" s="3">
        <f>'目標の分布'!F28*E29</f>
        <v>0.00553621536643628</v>
      </c>
    </row>
    <row r="30" spans="2:6" ht="13.5">
      <c r="B30" s="26">
        <f>EXP('リスク定義'!$K$6*('目標の分布'!B29^2-'リスク定義'!$M$6^2)+'リスク定義'!$L$6*('目標の分布'!B29-'リスク定義'!$M$6))</f>
        <v>1.5671044230722857</v>
      </c>
      <c r="C30" s="3">
        <f>'目標の分布'!C29*B30</f>
        <v>0.007332195999640155</v>
      </c>
      <c r="E30" s="26">
        <f>EXP('リスク定義'!$K$17*('目標の分布'!E29^2-'リスク定義'!$M$17^2)+'リスク定義'!$L$17*('目標の分布'!E29-'リスク定義'!$M$17))</f>
        <v>1.3964642411159083</v>
      </c>
      <c r="F30" s="3">
        <f>'目標の分布'!F29*E30</f>
        <v>0.006533801686473942</v>
      </c>
    </row>
    <row r="31" spans="2:6" ht="13.5">
      <c r="B31" s="26">
        <f>EXP('リスク定義'!$K$6*('目標の分布'!B30^2-'リスク定義'!$M$6^2)+'リスク定義'!$L$6*('目標の分布'!B30-'リスク定義'!$M$6))</f>
        <v>1.5784010169219849</v>
      </c>
      <c r="C31" s="3">
        <f>'目標の分布'!C30*B31</f>
        <v>0.008610444226569387</v>
      </c>
      <c r="E31" s="26">
        <f>EXP('リスク定義'!$K$17*('目標の分布'!E30^2-'リスク定義'!$M$17^2)+'リスク定義'!$L$17*('目標の分布'!E30-'リスク定義'!$M$17))</f>
        <v>1.4045354674967625</v>
      </c>
      <c r="F31" s="3">
        <f>'目標の分布'!F30*E31</f>
        <v>0.0076619782789440795</v>
      </c>
    </row>
    <row r="32" spans="2:6" ht="13.5">
      <c r="B32" s="26">
        <f>EXP('リスク定義'!$K$6*('目標の分布'!B31^2-'リスク定義'!$M$6^2)+'リスク定義'!$L$6*('目標の分布'!B31-'リスク定義'!$M$6))</f>
        <v>1.589779043145128</v>
      </c>
      <c r="C32" s="3">
        <f>'目標の分布'!C31*B32</f>
        <v>0.010047061159291831</v>
      </c>
      <c r="E32" s="26">
        <f>EXP('リスク定義'!$K$17*('目標の分布'!E31^2-'リスク定義'!$M$17^2)+'リスク定義'!$L$17*('目標の分布'!E31-'リスク定義'!$M$17))</f>
        <v>1.4126533436187076</v>
      </c>
      <c r="F32" s="3">
        <f>'目標の分布'!F31*E32</f>
        <v>0.00892766488614449</v>
      </c>
    </row>
    <row r="33" spans="2:6" ht="13.5">
      <c r="B33" s="26">
        <f>EXP('リスク定義'!$K$6*('目標の分布'!B32^2-'リスク定義'!$M$6^2)+'リスク定義'!$L$6*('目標の分布'!B32-'リスク定義'!$M$6))</f>
        <v>1.6012390887532983</v>
      </c>
      <c r="C33" s="3">
        <f>'目標の分布'!C32*B33</f>
        <v>0.011648621388558171</v>
      </c>
      <c r="E33" s="26">
        <f>EXP('リスク定義'!$K$17*('目標の分布'!E32^2-'リスク定義'!$M$17^2)+'リスク定義'!$L$17*('目標の分布'!E32-'リスク定義'!$M$17))</f>
        <v>1.420818139105992</v>
      </c>
      <c r="F33" s="3">
        <f>'目標の分布'!F32*E33</f>
        <v>0.010336103259462341</v>
      </c>
    </row>
    <row r="34" spans="2:6" ht="13.5">
      <c r="B34" s="26">
        <f>EXP('リスク定義'!$K$6*('目標の分布'!B33^2-'リスク定義'!$M$6^2)+'リスク定義'!$L$6*('目標の分布'!B33-'リスク定義'!$M$6))</f>
        <v>1.6127817449895983</v>
      </c>
      <c r="C34" s="3">
        <f>'目標の分布'!C33*B34</f>
        <v>0.013419366357182053</v>
      </c>
      <c r="E34" s="26">
        <f>EXP('リスク定義'!$K$17*('目標の分布'!E33^2-'リスク定義'!$M$17^2)+'リスク定義'!$L$17*('目標の分布'!E33-'リスク定義'!$M$17))</f>
        <v>1.4290301251412265</v>
      </c>
      <c r="F34" s="3">
        <f>'目標の分布'!F33*E34</f>
        <v>0.011890436411681677</v>
      </c>
    </row>
    <row r="35" spans="2:6" ht="13.5">
      <c r="B35" s="26">
        <f>EXP('リスク定義'!$K$6*('目標の分布'!B34^2-'リスク定義'!$M$6^2)+'リスク定義'!$L$6*('目標の分布'!B34-'リスク定義'!$M$6))</f>
        <v>1.6244076073591516</v>
      </c>
      <c r="C35" s="3">
        <f>'目標の分布'!C34*B35</f>
        <v>0.015360716912997306</v>
      </c>
      <c r="E35" s="26">
        <f>EXP('リスク定義'!$K$17*('目標の分布'!E34^2-'リスク定義'!$M$17^2)+'リスク定義'!$L$17*('目標の分布'!E34-'リスク定義'!$M$17))</f>
        <v>1.4372895744743925</v>
      </c>
      <c r="F35" s="3">
        <f>'目標の分布'!F34*E35</f>
        <v>0.013591292096566789</v>
      </c>
    </row>
    <row r="36" spans="2:6" ht="13.5">
      <c r="B36" s="26">
        <f>EXP('リスク定義'!$K$6*('目標の分布'!B35^2-'リスク定義'!$M$6^2)+'リスク定義'!$L$6*('目標の分布'!B35-'リスク定義'!$M$6))</f>
        <v>1.636117275659827</v>
      </c>
      <c r="C36" s="3">
        <f>'目標の分布'!C35*B36</f>
        <v>0.017470806660704604</v>
      </c>
      <c r="E36" s="26">
        <f>EXP('リスク定義'!$K$17*('目標の分布'!E35^2-'リスク定義'!$M$17^2)+'リスク定義'!$L$17*('目標の分布'!E35-'リスク定義'!$M$17))</f>
        <v>1.4455967614319005</v>
      </c>
      <c r="F36" s="3">
        <f>'目標の分布'!F35*E36</f>
        <v>0.015436388273653553</v>
      </c>
    </row>
    <row r="37" spans="2:6" ht="13.5">
      <c r="B37" s="26">
        <f>EXP('リスク定義'!$K$6*('目標の分布'!B36^2-'リスク定義'!$M$6^2)+'リスク定義'!$L$6*('目標の分布'!B36-'リスク定義'!$M$6))</f>
        <v>1.6479113540131831</v>
      </c>
      <c r="C37" s="3">
        <f>'目標の分布'!C36*B37</f>
        <v>0.019744058365395088</v>
      </c>
      <c r="E37" s="26">
        <f>EXP('リスク定義'!$K$17*('目標の分布'!E36^2-'リスク定義'!$M$17^2)+'リスク定義'!$L$17*('目標の分布'!E36-'リスク定義'!$M$17))</f>
        <v>1.453951961925701</v>
      </c>
      <c r="F37" s="3">
        <f>'目標の分布'!F36*E37</f>
        <v>0.01742017999137595</v>
      </c>
    </row>
    <row r="38" spans="2:6" ht="13.5">
      <c r="B38" s="26">
        <f>EXP('リスク定義'!$K$6*('目標の分布'!B37^2-'リスク定義'!$M$6^2)+'リスク定義'!$L$6*('目標の分布'!B37-'リスク定義'!$M$6))</f>
        <v>1.6597904508956351</v>
      </c>
      <c r="C38" s="3">
        <f>'目標の分布'!C37*B38</f>
        <v>0.02217082689783727</v>
      </c>
      <c r="E38" s="26">
        <f>EXP('リスク定義'!$K$17*('目標の分布'!E37^2-'リスク定義'!$M$17^2)+'リスク定義'!$L$17*('目標の分布'!E37-'リスク定義'!$M$17))</f>
        <v>1.4623554534624494</v>
      </c>
      <c r="F38" s="3">
        <f>'目標の分布'!F37*E38</f>
        <v>0.01953356799006118</v>
      </c>
    </row>
    <row r="39" spans="2:6" ht="13.5">
      <c r="B39" s="26">
        <f>EXP('リスク定義'!$K$6*('目標の分布'!B38^2-'リスク定義'!$M$6^2)+'リスク定義'!$L$6*('目標の分布'!B38-'リスク定義'!$M$6))</f>
        <v>1.671755179169848</v>
      </c>
      <c r="C39" s="3">
        <f>'目標の分布'!C38*B39</f>
        <v>0.02473713235200785</v>
      </c>
      <c r="E39" s="26">
        <f>EXP('リスク定義'!$K$17*('目標の分布'!E38^2-'リスク定義'!$M$17^2)+'リスク定義'!$L$17*('目標の分布'!E38-'リスク定義'!$M$17))</f>
        <v>1.4708075151527225</v>
      </c>
      <c r="F39" s="3">
        <f>'目標の分布'!F38*E39</f>
        <v>0.02176368921717827</v>
      </c>
    </row>
    <row r="40" spans="2:6" ht="13.5">
      <c r="B40" s="26">
        <f>EXP('リスク定義'!$K$6*('目標の分布'!B39^2-'リスク定義'!$M$6^2)+'リスク定義'!$L$6*('目標の分布'!B39-'リスク定義'!$M$6))</f>
        <v>1.6838061561163549</v>
      </c>
      <c r="C40" s="3">
        <f>'目標の分布'!C39*B40</f>
        <v>0.027424505846402287</v>
      </c>
      <c r="E40" s="26">
        <f>EXP('リスク定義'!$K$17*('目標の分布'!E39^2-'リスク定義'!$M$17^2)+'リスク定義'!$L$17*('目標の分布'!E39-'リスク定義'!$M$17))</f>
        <v>1.4793084277202888</v>
      </c>
      <c r="F40" s="3">
        <f>'目標の分布'!F39*E40</f>
        <v>0.024093808231595355</v>
      </c>
    </row>
    <row r="41" spans="2:6" ht="13.5">
      <c r="B41" s="26">
        <f>EXP('リスク定義'!$K$6*('目標の分布'!B40^2-'リスク定義'!$M$6^2)+'リスク定義'!$L$6*('目標の分布'!B40-'リスク定義'!$M$6))</f>
        <v>1.695944003465403</v>
      </c>
      <c r="C41" s="3">
        <f>'目標の分布'!C40*B41</f>
        <v>0.030209968042722253</v>
      </c>
      <c r="E41" s="26">
        <f>EXP('リスク定義'!$K$17*('目標の分布'!E40^2-'リスク定義'!$M$17^2)+'リスク定義'!$L$17*('目標の分布'!E40-'リスク定義'!$M$17))</f>
        <v>1.4878584735114324</v>
      </c>
      <c r="F41" s="3">
        <f>'目標の分布'!F40*E41</f>
        <v>0.026503326079769882</v>
      </c>
    </row>
    <row r="42" spans="2:6" ht="13.5">
      <c r="B42" s="26">
        <f>EXP('リスク定義'!$K$6*('目標の分布'!B41^2-'リスク定義'!$M$6^2)+'リスク定義'!$L$6*('目標の分布'!B41-'リスク定義'!$M$6))</f>
        <v>1.708169347429031</v>
      </c>
      <c r="C42" s="3">
        <f>'目標の分布'!C41*B42</f>
        <v>0.03306615655751048</v>
      </c>
      <c r="E42" s="26">
        <f>EXP('リスク定義'!$K$17*('目標の分布'!E41^2-'リスク定義'!$M$17^2)+'リスク定義'!$L$17*('目標の分布'!E41-'リスク定義'!$M$17))</f>
        <v>1.4964579365043313</v>
      </c>
      <c r="F42" s="3">
        <f>'目標の分布'!F41*E42</f>
        <v>0.028967919653081695</v>
      </c>
    </row>
    <row r="43" spans="2:6" ht="13.5">
      <c r="B43" s="26">
        <f>EXP('リスク定義'!$K$6*('目標の分布'!B42^2-'リスク定義'!$M$6^2)+'リスク定義'!$L$6*('目標の分布'!B42-'リスク定義'!$M$6))</f>
        <v>1.7204828187333752</v>
      </c>
      <c r="C43" s="3">
        <f>'目標の分布'!C42*B43</f>
        <v>0.03596161327299066</v>
      </c>
      <c r="E43" s="26">
        <f>EXP('リスク定義'!$K$17*('目標の分布'!E42^2-'リスク定義'!$M$17^2)+'リスク定義'!$L$17*('目標の分布'!E42-'リスク定義'!$M$17))</f>
        <v>1.505107102318488</v>
      </c>
      <c r="F43" s="3">
        <f>'目標の分布'!F42*E43</f>
        <v>0.03145981985908865</v>
      </c>
    </row>
    <row r="44" spans="2:6" ht="13.5">
      <c r="B44" s="26">
        <f>EXP('リスク定義'!$K$6*('目標の分布'!B43^2-'リスク定義'!$M$6^2)+'リスク定義'!$L$6*('目標の分布'!B43-'リスク定義'!$M$6))</f>
        <v>1.7328850526512103</v>
      </c>
      <c r="C44" s="3">
        <f>'目標の分布'!C43*B44</f>
        <v>0.038861236237188825</v>
      </c>
      <c r="E44" s="26">
        <f>EXP('リスク定義'!$K$17*('目標の分布'!E43^2-'リスク定義'!$M$17^2)+'リスク定義'!$L$17*('目標の分布'!E43-'リスク定義'!$M$17))</f>
        <v>1.5138062582242178</v>
      </c>
      <c r="F44" s="3">
        <f>'目標の分布'!F43*E44</f>
        <v>0.03394823131989181</v>
      </c>
    </row>
    <row r="45" spans="2:6" ht="13.5">
      <c r="B45" s="26">
        <f>EXP('リスク定義'!$K$6*('目標の分布'!B44^2-'リスク定義'!$M$6^2)+'リスク定義'!$L$6*('目標の分布'!B44-'リスク定義'!$M$6))</f>
        <v>1.7453766890347242</v>
      </c>
      <c r="C45" s="3">
        <f>'目標の分布'!C44*B45</f>
        <v>0.041726893638884884</v>
      </c>
      <c r="E45" s="26">
        <f>EXP('リスク定義'!$K$17*('目標の分布'!E44^2-'リスク定義'!$M$17^2)+'リスク定義'!$L$17*('目標の分布'!E44-'リスク定義'!$M$17))</f>
        <v>1.5225556931521884</v>
      </c>
      <c r="F45" s="3">
        <f>'目標の分布'!F44*E45</f>
        <v>0.036399889987402186</v>
      </c>
    </row>
    <row r="46" spans="2:6" ht="13.5">
      <c r="B46" s="26">
        <f>EXP('リスク定義'!$K$6*('目標の分布'!B45^2-'リスク定義'!$M$6^2)+'リスク定義'!$L$6*('目標の分布'!B45-'リスク定義'!$M$6))</f>
        <v>1.7579583723485288</v>
      </c>
      <c r="C46" s="3">
        <f>'目標の分布'!C45*B46</f>
        <v>0.044518189593726734</v>
      </c>
      <c r="E46" s="26">
        <f>EXP('リスク定義'!$K$17*('目標の分布'!E45^2-'リスク定義'!$M$17^2)+'リスク定義'!$L$17*('目標の分布'!E45-'リスク定義'!$M$17))</f>
        <v>1.531355697703017</v>
      </c>
      <c r="F46" s="3">
        <f>'目標の分布'!F45*E46</f>
        <v>0.038779748347909496</v>
      </c>
    </row>
    <row r="47" spans="2:6" ht="13.5">
      <c r="B47" s="26">
        <f>EXP('リスク定義'!$K$6*('目標の分布'!B46^2-'リスク定義'!$M$6^2)+'リスク定義'!$L$6*('目標の分布'!B46-'リスク定義'!$M$6))</f>
        <v>1.7706307517029094</v>
      </c>
      <c r="C47" s="3">
        <f>'目標の分布'!C46*B47</f>
        <v>0.04719336359593362</v>
      </c>
      <c r="E47" s="26">
        <f>EXP('リスク定義'!$K$17*('目標の分布'!E46^2-'リスク定義'!$M$17^2)+'リスク定義'!$L$17*('目標の分布'!E46-'リスク定義'!$M$17))</f>
        <v>1.540206564156923</v>
      </c>
      <c r="F47" s="3">
        <f>'目標の分布'!F46*E47</f>
        <v>0.04105177114155152</v>
      </c>
    </row>
    <row r="48" spans="2:6" ht="13.5">
      <c r="B48" s="26">
        <f>EXP('リスク定義'!$K$6*('目標の分布'!B47^2-'リスク定義'!$M$6^2)+'リスク定義'!$L$6*('目標の分布'!B47-'リスク定義'!$M$6))</f>
        <v>1.7833944808873128</v>
      </c>
      <c r="C48" s="3">
        <f>'目標の分布'!C47*B48</f>
        <v>0.049710297932052595</v>
      </c>
      <c r="E48" s="26">
        <f>EXP('リスク定義'!$K$17*('目標の分布'!E47^2-'リスク定義'!$M$17^2)+'リスク定義'!$L$17*('目標の分布'!E47-'リスク定義'!$M$17))</f>
        <v>1.5491085864834337</v>
      </c>
      <c r="F48" s="3">
        <f>'目標の分布'!F47*E48</f>
        <v>0.04317981814369987</v>
      </c>
    </row>
    <row r="49" spans="2:6" ht="13.5">
      <c r="B49" s="26">
        <f>EXP('リスク定義'!$K$6*('目標の分布'!B48^2-'リスク定義'!$M$6^2)+'リスク定義'!$L$6*('目標の分布'!B48-'リスク定義'!$M$6))</f>
        <v>1.7962502184040778</v>
      </c>
      <c r="C49" s="3">
        <f>'目標の分布'!C48*B49</f>
        <v>0.05202760059116853</v>
      </c>
      <c r="E49" s="26">
        <f>EXP('リスク定義'!$K$17*('目標の分布'!E48^2-'リスク定義'!$M$17^2)+'リスク定義'!$L$17*('目標の分布'!E48-'リスク定義'!$M$17))</f>
        <v>1.5580620603511508</v>
      </c>
      <c r="F49" s="3">
        <f>'目標の分布'!F48*E49</f>
        <v>0.045128584949720704</v>
      </c>
    </row>
    <row r="50" spans="2:6" ht="13.5">
      <c r="B50" s="26">
        <f>EXP('リスク定義'!$K$6*('目標の分布'!B49^2-'リスク定義'!$M$6^2)+'リスク定義'!$L$6*('目標の分布'!B49-'リスク定義'!$M$6))</f>
        <v>1.8091986275024092</v>
      </c>
      <c r="C50" s="3">
        <f>'目標の分布'!C49*B50</f>
        <v>0.054105725694182295</v>
      </c>
      <c r="E50" s="26">
        <f>EXP('リスク定義'!$K$17*('目標の分布'!E49^2-'リスク定義'!$M$17^2)+'リスク定義'!$L$17*('目標の分布'!E49-'リスク定義'!$M$17))</f>
        <v>1.5670672831375683</v>
      </c>
      <c r="F50" s="3">
        <f>'目標の分布'!F49*E50</f>
        <v>0.04686456825518246</v>
      </c>
    </row>
    <row r="51" spans="2:6" ht="13.5">
      <c r="B51" s="26">
        <f>EXP('リスク定義'!$K$6*('目標の分布'!B50^2-'リスク定義'!$M$6^2)+'リスク定義'!$L$6*('目標の分布'!B50-'リスク定義'!$M$6))</f>
        <v>1.822240376212594</v>
      </c>
      <c r="C51" s="3">
        <f>'目標の分布'!C50*B51</f>
        <v>0.055908089606195706</v>
      </c>
      <c r="E51" s="26">
        <f>EXP('リスク定義'!$K$17*('目標の分布'!E50^2-'リスク定義'!$M$17^2)+'リスク定義'!$L$17*('目標の分布'!E50-'リスク定義'!$M$17))</f>
        <v>1.5761245539389503</v>
      </c>
      <c r="F51" s="3">
        <f>'目標の分布'!F50*E51</f>
        <v>0.04835701916302149</v>
      </c>
    </row>
    <row r="52" spans="2:6" ht="13.5">
      <c r="B52" s="26">
        <f>EXP('リスク定義'!$K$6*('目標の分布'!B51^2-'リスク定義'!$M$6^2)+'リスク定義'!$L$6*('目標の分布'!B51-'リスク定義'!$M$6))</f>
        <v>1.8353761373804682</v>
      </c>
      <c r="C52" s="3">
        <f>'目標の分布'!C51*B52</f>
        <v>0.05740213901001737</v>
      </c>
      <c r="E52" s="26">
        <f>EXP('リスク定義'!$K$17*('目標の分布'!E51^2-'リスク定義'!$M$17^2)+'リスク定義'!$L$17*('目標の分布'!E51-'リスク定義'!$M$17))</f>
        <v>1.5852341735802657</v>
      </c>
      <c r="F52" s="3">
        <f>'目標の分布'!F51*E52</f>
        <v>0.0495788468325397</v>
      </c>
    </row>
    <row r="53" spans="2:6" ht="13.5">
      <c r="B53" s="26">
        <f>EXP('リスク定義'!$K$6*('目標の分布'!B52^2-'リスク定義'!$M$6^2)+'リスク定義'!$L$6*('目標の分布'!B52-'リスク定義'!$M$6))</f>
        <v>1.8486065887021288</v>
      </c>
      <c r="C53" s="3">
        <f>'目標の分布'!C52*B53</f>
        <v>0.05856032751355024</v>
      </c>
      <c r="E53" s="26">
        <f>EXP('リスク定義'!$K$17*('目標の分布'!E52^2-'リスク定義'!$M$17^2)+'リスク定義'!$L$17*('目標の分布'!E52-'リスク定義'!$M$17))</f>
        <v>1.5943964446251786</v>
      </c>
      <c r="F53" s="3">
        <f>'目標の分布'!F52*E53</f>
        <v>0.050507435467512136</v>
      </c>
    </row>
    <row r="54" spans="2:6" ht="13.5">
      <c r="B54" s="26">
        <f>EXP('リスク定義'!$K$6*('目標の分布'!B53^2-'リスク定義'!$M$6^2)+'リスク定義'!$L$6*('目標の分布'!B53-'リスク定義'!$M$6))</f>
        <v>1.8619324127588979</v>
      </c>
      <c r="C54" s="3">
        <f>'目標の分布'!C53*B54</f>
        <v>0.05936095991606733</v>
      </c>
      <c r="E54" s="26">
        <f>EXP('リスク定義'!$K$17*('目標の分布'!E53^2-'リスク定義'!$M$17^2)+'リスク定義'!$L$17*('目標の分布'!E53-'リスク定義'!$M$17))</f>
        <v>1.6036116713860982</v>
      </c>
      <c r="F54" s="3">
        <f>'目標の分布'!F53*E54</f>
        <v>0.0511253402614322</v>
      </c>
    </row>
    <row r="55" spans="2:6" ht="13.5">
      <c r="B55" s="26">
        <f>EXP('リスク定義'!$K$6*('目標の分布'!B54^2-'リスク定義'!$M$6^2)+'リスク定義'!$L$6*('目標の分布'!B54-'リスク定義'!$M$6))</f>
        <v>1.8753542970525379</v>
      </c>
      <c r="C55" s="3">
        <f>'目標の分布'!C54*B55</f>
        <v>0.059788868002361766</v>
      </c>
      <c r="E55" s="26">
        <f>EXP('リスク定義'!$K$17*('目標の分布'!E54^2-'リスク定義'!$M$17^2)+'リスク定義'!$L$17*('目標の分布'!E54-'リスク定義'!$M$17))</f>
        <v>1.6128801599342864</v>
      </c>
      <c r="F55" s="3">
        <f>'目標の分布'!F54*E55</f>
        <v>0.05142083239284428</v>
      </c>
    </row>
    <row r="56" spans="2:6" ht="13.5">
      <c r="B56" s="26">
        <f>EXP('リスク定義'!$K$6*('目標の分布'!B55^2-'リスク定義'!$M$6^2)+'リスク定義'!$L$6*('目標の分布'!B55-'リスク定義'!$M$6))</f>
        <v>1.888872934040721</v>
      </c>
      <c r="C56" s="3">
        <f>'目標の分布'!C55*B56</f>
        <v>0.05983588846048876</v>
      </c>
      <c r="E56" s="26">
        <f>EXP('リスク定義'!$K$17*('目標の分布'!E55^2-'リスク定義'!$M$17^2)+'リスク定義'!$L$17*('目標の分布'!E55-'リスク定義'!$M$17))</f>
        <v>1.6222022181100226</v>
      </c>
      <c r="F56" s="3">
        <f>'目標の分布'!F55*E56</f>
        <v>0.05138826928688287</v>
      </c>
    </row>
    <row r="57" spans="2:6" ht="13.5">
      <c r="B57" s="26">
        <f>EXP('リスク定義'!$K$6*('目標の分布'!B56^2-'リスク定義'!$M$6^2)+'リスク定義'!$L$6*('目標の分布'!B56-'リスク定義'!$M$6))</f>
        <v>1.9024890211727548</v>
      </c>
      <c r="C57" s="3">
        <f>'目標の分布'!C56*B57</f>
        <v>0.05950112188679537</v>
      </c>
      <c r="E57" s="26">
        <f>EXP('リスク定義'!$K$17*('目標の分布'!E56^2-'リスク定義'!$M$17^2)+'リスク定義'!$L$17*('目標の分布'!E56-'リスク定義'!$M$17))</f>
        <v>1.631578155532829</v>
      </c>
      <c r="F57" s="3">
        <f>'目標の分布'!F56*E57</f>
        <v>0.051028273813821</v>
      </c>
    </row>
    <row r="58" spans="2:6" ht="13.5">
      <c r="B58" s="26">
        <f>EXP('リスク定義'!$K$6*('目標の分布'!B57^2-'リスク定義'!$M$6^2)+'リスク定義'!$L$6*('目標の分布'!B57-'リスク定義'!$M$6))</f>
        <v>1.9162032609255637</v>
      </c>
      <c r="C58" s="3">
        <f>'目標の分布'!C57*B58</f>
        <v>0.058790961397846016</v>
      </c>
      <c r="E58" s="26">
        <f>EXP('リスク定義'!$K$17*('目標の分布'!E57^2-'リスク定義'!$M$17^2)+'リスク定義'!$L$17*('目標の分布'!E57-'リスク定義'!$M$17))</f>
        <v>1.6410082836117539</v>
      </c>
      <c r="F58" s="3">
        <f>'目標の分布'!F57*E58</f>
        <v>0.05034771447407106</v>
      </c>
    </row>
    <row r="59" spans="2:6" ht="13.5">
      <c r="B59" s="26">
        <f>EXP('リスク定義'!$K$6*('目標の分布'!B58^2-'リスク定義'!$M$6^2)+'リスク定義'!$L$6*('目標の分布'!B58-'リスク定義'!$M$6))</f>
        <v>1.9300163608399314</v>
      </c>
      <c r="C59" s="3">
        <f>'目標の分布'!C58*B59</f>
        <v>0.057718889577674175</v>
      </c>
      <c r="E59" s="26">
        <f>EXP('リスク定義'!$K$17*('目標の分布'!E58^2-'リスク定義'!$M$17^2)+'リスク定義'!$L$17*('目標の分布'!E58-'リスク定義'!$M$17))</f>
        <v>1.6504929155557149</v>
      </c>
      <c r="F59" s="3">
        <f>'目標の分布'!F58*E59</f>
        <v>0.04935948745026934</v>
      </c>
    </row>
    <row r="60" spans="2:6" ht="13.5">
      <c r="B60" s="26">
        <f>EXP('リスク定義'!$K$6*('目標の分布'!B59^2-'リスク定義'!$M$6^2)+'リスク定義'!$L$6*('目標の分布'!B59-'リスク定義'!$M$6))</f>
        <v>1.9439290335570052</v>
      </c>
      <c r="C60" s="3">
        <f>'目標の分布'!C59*B60</f>
        <v>0.05630505277006396</v>
      </c>
      <c r="E60" s="26">
        <f>EXP('リスク定義'!$K$17*('目標の分布'!E59^2-'リスク定義'!$M$17^2)+'リスク定義'!$L$17*('目標の分布'!E59-'リスク定義'!$M$17))</f>
        <v>1.6600323663839016</v>
      </c>
      <c r="F60" s="3">
        <f>'目標の分布'!F59*E60</f>
        <v>0.04808211018806163</v>
      </c>
    </row>
    <row r="61" spans="2:6" ht="13.5">
      <c r="B61" s="26">
        <f>EXP('リスク定義'!$K$6*('目標の分布'!B60^2-'リスク定義'!$M$6^2)+'リスク定義'!$L$6*('目標の分布'!B60-'リスク定義'!$M$6))</f>
        <v>1.9579419968550604</v>
      </c>
      <c r="C61" s="3">
        <f>'目標の分布'!C60*B61</f>
        <v>0.05457563149400247</v>
      </c>
      <c r="E61" s="26">
        <f>EXP('リスク定義'!$K$17*('目標の分布'!E60^2-'リスク定義'!$M$17^2)+'リスク定義'!$L$17*('目標の分布'!E60-'リスク定義'!$M$17))</f>
        <v>1.669626952936238</v>
      </c>
      <c r="F61" s="3">
        <f>'目標の分布'!F60*E61</f>
        <v>0.046539144398692486</v>
      </c>
    </row>
    <row r="62" spans="2:6" ht="13.5">
      <c r="B62" s="26">
        <f>EXP('リスク定義'!$K$6*('目標の分布'!B61^2-'リスク定義'!$M$6^2)+'リスク定義'!$L$6*('目標の分布'!B61-'リスク定義'!$M$6))</f>
        <v>1.972055973686533</v>
      </c>
      <c r="C62" s="3">
        <f>'目標の分布'!C61*B62</f>
        <v>0.05256203446608721</v>
      </c>
      <c r="E62" s="26">
        <f>EXP('リスク定義'!$K$17*('目標の分布'!E61^2-'リスク定義'!$M$17^2)+'リスク定義'!$L$17*('目標の分布'!E61-'リスク定義'!$M$17))</f>
        <v>1.6792769938839072</v>
      </c>
      <c r="F62" s="3">
        <f>'目標の分布'!F61*E62</f>
        <v>0.0447584735972935</v>
      </c>
    </row>
    <row r="63" spans="2:6" ht="13.5">
      <c r="B63" s="26">
        <f>EXP('リスク定義'!$K$6*('目標の分布'!B62^2-'リスク定義'!$M$6^2)+'リスク定義'!$L$6*('目標の分布'!B62-'リスク定義'!$M$6))</f>
        <v>1.9862716922153183</v>
      </c>
      <c r="C63" s="3">
        <f>'目標の分布'!C62*B63</f>
        <v>0.05029995088027264</v>
      </c>
      <c r="E63" s="26">
        <f>EXP('リスク定義'!$K$17*('目標の分布'!E62^2-'リスク定義'!$M$17^2)+'リスク定義'!$L$17*('目標の分布'!E62-'リスク定義'!$M$17))</f>
        <v>1.6889828097399338</v>
      </c>
      <c r="F63" s="3">
        <f>'目標の分布'!F62*E63</f>
        <v>0.04277146610934756</v>
      </c>
    </row>
    <row r="64" spans="2:6" ht="13.5">
      <c r="B64" s="26">
        <f>EXP('リスク定義'!$K$6*('目標の分布'!B63^2-'リスク定義'!$M$6^2)+'リスク定義'!$L$6*('目標の分布'!B63-'リスク定義'!$M$6))</f>
        <v>2.0005898858543367</v>
      </c>
      <c r="C64" s="3">
        <f>'目標の分布'!C63*B64</f>
        <v>0.047828300851342945</v>
      </c>
      <c r="E64" s="26">
        <f>EXP('リスク定義'!$K$17*('目標の分布'!E63^2-'リスク定義'!$M$17^2)+'リスク定義'!$L$17*('目標の分布'!E63-'リスク定義'!$M$17))</f>
        <v>1.6987447228698314</v>
      </c>
      <c r="F64" s="3">
        <f>'目標の分布'!F63*E64</f>
        <v>0.04061205859808349</v>
      </c>
    </row>
    <row r="65" spans="2:6" ht="13.5">
      <c r="B65" s="26">
        <f>EXP('リスク定義'!$K$6*('目標の分布'!B64^2-'リスク定義'!$M$6^2)+'リスク定義'!$L$6*('目標の分布'!B64-'リスク定義'!$M$6))</f>
        <v>2.015011293303373</v>
      </c>
      <c r="C65" s="3">
        <f>'目標の分布'!C64*B65</f>
        <v>0.04518812703119788</v>
      </c>
      <c r="E65" s="26">
        <f>EXP('リスク定義'!$K$17*('目標の分布'!E64^2-'リスク定義'!$M$17^2)+'リスク定義'!$L$17*('目標の分布'!E64-'リスク定義'!$M$17))</f>
        <v>1.708563057502308</v>
      </c>
      <c r="F65" s="3">
        <f>'目標の分布'!F64*E65</f>
        <v>0.03831579740511269</v>
      </c>
    </row>
    <row r="66" spans="2:6" ht="13.5">
      <c r="B66" s="26">
        <f>EXP('リスク定義'!$K$6*('目標の分布'!B65^2-'リスク定義'!$M$6^2)+'リスク定義'!$L$6*('目標の分布'!B65-'リスク定義'!$M$6))</f>
        <v>2.029536658587187</v>
      </c>
      <c r="C66" s="3">
        <f>'目標の分布'!C65*B66</f>
        <v>0.04242147125491409</v>
      </c>
      <c r="E66" s="26">
        <f>EXP('リスク定義'!$K$17*('目標の分布'!E65^2-'リスク定義'!$M$17^2)+'リスク定義'!$L$17*('目標の分布'!E65-'リスク定義'!$M$17))</f>
        <v>1.7184381397400357</v>
      </c>
      <c r="F66" s="3">
        <f>'目標の分布'!F65*E66</f>
        <v>0.03591887529593904</v>
      </c>
    </row>
    <row r="67" spans="2:6" ht="13.5">
      <c r="B67" s="26">
        <f>EXP('リスク定義'!$K$6*('目標の分布'!B66^2-'リスク定義'!$M$6^2)+'リスク定義'!$L$6*('目標の分布'!B66-'リスク定義'!$M$6))</f>
        <v>2.044166731093898</v>
      </c>
      <c r="C67" s="3">
        <f>'目標の分布'!C66*B67</f>
        <v>0.03957027870904018</v>
      </c>
      <c r="E67" s="26">
        <f>EXP('リスク定義'!$K$17*('目標の分布'!E66^2-'リスク定義'!$M$17^2)+'リスク定義'!$L$17*('目標の分布'!E66-'リスク定義'!$M$17))</f>
        <v>1.7283702975704807</v>
      </c>
      <c r="F67" s="3">
        <f>'目標の分布'!F66*E67</f>
        <v>0.03345719962416758</v>
      </c>
    </row>
    <row r="68" spans="2:6" ht="13.5">
      <c r="B68" s="26">
        <f>EXP('リスク定義'!$K$6*('目標の分布'!B67^2-'リスク定義'!$M$6^2)+'リスク定義'!$L$6*('目標の分布'!B67-'リスク定義'!$M$6))</f>
        <v>2.058902265613648</v>
      </c>
      <c r="C68" s="3">
        <f>'目標の分布'!C67*B68</f>
        <v>0.036675368715112636</v>
      </c>
      <c r="E68" s="26">
        <f>EXP('リスク定義'!$K$17*('目標の分布'!E67^2-'リスク定義'!$M$17^2)+'リスク定義'!$L$17*('目標の分布'!E67-'リスク定義'!$M$17))</f>
        <v>1.7383598608767978</v>
      </c>
      <c r="F68" s="3">
        <f>'目標の分布'!F67*E68</f>
        <v>0.030965524649712563</v>
      </c>
    </row>
    <row r="69" spans="2:6" ht="13.5">
      <c r="B69" s="26">
        <f>EXP('リスク定義'!$K$6*('目標の分布'!B68^2-'リスク定義'!$M$6^2)+'リスク定義'!$L$6*('目標の分布'!B68-'リスク定義'!$M$6))</f>
        <v>2.073744022377543</v>
      </c>
      <c r="C69" s="3">
        <f>'目標の分布'!C68*B69</f>
        <v>0.03377550608129841</v>
      </c>
      <c r="E69" s="26">
        <f>EXP('リスク定義'!$K$17*('目標の分布'!E68^2-'リスク定義'!$M$17^2)+'リスク定義'!$L$17*('目標の分布'!E68-'リスク定義'!$M$17))</f>
        <v>1.748407161448787</v>
      </c>
      <c r="F69" s="3">
        <f>'目標の分布'!F68*E69</f>
        <v>0.02847667603950225</v>
      </c>
    </row>
    <row r="70" spans="2:6" ht="13.5">
      <c r="B70" s="26">
        <f>EXP('リスク定義'!$K$6*('目標の分布'!B69^2-'リスク定義'!$M$6^2)+'リスク定義'!$L$6*('目標の分布'!B69-'リスク定義'!$M$6))</f>
        <v>2.088692767096873</v>
      </c>
      <c r="C70" s="3">
        <f>'目標の分布'!C69*B70</f>
        <v>0.030906600479631802</v>
      </c>
      <c r="E70" s="26">
        <f>EXP('リスク定義'!$K$17*('目標の分布'!E69^2-'リスク定義'!$M$17^2)+'リスク定義'!$L$17*('目標の分布'!E69-'リスク定義'!$M$17))</f>
        <v>1.758512532993914</v>
      </c>
      <c r="F70" s="3">
        <f>'目標の分布'!F69*E70</f>
        <v>0.026020889788980397</v>
      </c>
    </row>
    <row r="71" spans="2:6" ht="13.5">
      <c r="B71" s="26">
        <f>EXP('リスク定義'!$K$6*('目標の分布'!B70^2-'リスク定義'!$M$6^2)+'リスク定義'!$L$6*('目標の分布'!B70-'リスク定義'!$M$6))</f>
        <v>2.1037492710026178</v>
      </c>
      <c r="C71" s="3">
        <f>'目標の分布'!C70*B71</f>
        <v>0.028101053900317998</v>
      </c>
      <c r="E71" s="26">
        <f>EXP('リスク定義'!$K$17*('目標の分布'!E70^2-'リスク定義'!$M$17^2)+'リスク定義'!$L$17*('目標の分布'!E70-'リスク定義'!$M$17))</f>
        <v>1.7686763111483916</v>
      </c>
      <c r="F71" s="3">
        <f>'目標の分布'!F70*E71</f>
        <v>0.023625281318866213</v>
      </c>
    </row>
    <row r="72" spans="2:6" ht="13.5">
      <c r="B72" s="26">
        <f>EXP('リスク定義'!$K$6*('目標の分布'!B71^2-'リスク定義'!$M$6^2)+'リスク定義'!$L$6*('目標の分布'!B71-'リスク定義'!$M$6))</f>
        <v>2.1189143108852355</v>
      </c>
      <c r="C72" s="3">
        <f>'目標の分布'!C71*B72</f>
        <v>0.0253872683888645</v>
      </c>
      <c r="E72" s="26">
        <f>EXP('リスク定義'!$K$17*('目標の分布'!E71^2-'リスク定義'!$M$17^2)+'リスク定義'!$L$17*('目標の分布'!E71-'リスク定義'!$M$17))</f>
        <v>1.77889883348833</v>
      </c>
      <c r="F72" s="3">
        <f>'目標の分布'!F71*E72</f>
        <v>0.02131345372977315</v>
      </c>
    </row>
    <row r="73" spans="2:6" ht="13.5">
      <c r="B73" s="26">
        <f>EXP('リスク定義'!$K$6*('目標の分布'!B72^2-'リスク定義'!$M$6^2)+'リスク定義'!$L$6*('目標の分布'!B72-'リスク定義'!$M$6))</f>
        <v>2.134188669134738</v>
      </c>
      <c r="C73" s="3">
        <f>'目標の分布'!C72*B73</f>
        <v>0.02278931844961015</v>
      </c>
      <c r="E73" s="26">
        <f>EXP('リスク定義'!$K$17*('目標の分布'!E72^2-'リスク定義'!$M$17^2)+'リスク定義'!$L$17*('目標の分布'!E72-'リスク定義'!$M$17))</f>
        <v>1.7891804395409476</v>
      </c>
      <c r="F73" s="3">
        <f>'目標の分布'!F72*E73</f>
        <v>0.019105247530455293</v>
      </c>
    </row>
    <row r="74" spans="2:6" ht="13.5">
      <c r="B74" s="26">
        <f>EXP('リスク定義'!$K$6*('目標の分布'!B73^2-'リスク定義'!$M$6^2)+'リスク定義'!$L$6*('目標の分布'!B73-'リスク定義'!$M$6))</f>
        <v>2.149573133781056</v>
      </c>
      <c r="C74" s="3">
        <f>'目標の分布'!C73*B74</f>
        <v>0.020326785125979588</v>
      </c>
      <c r="E74" s="26">
        <f>EXP('リスク定義'!$K$17*('目標の分布'!E73^2-'リスク定義'!$M$17^2)+'リスク定義'!$L$17*('目標の分布'!E73-'リスク定義'!$M$17))</f>
        <v>1.7995214707958485</v>
      </c>
      <c r="F74" s="3">
        <f>'目標の分布'!F73*E74</f>
        <v>0.017016627948877056</v>
      </c>
    </row>
    <row r="75" spans="2:6" ht="13.5">
      <c r="B75" s="26">
        <f>EXP('リスク定義'!$K$6*('目標の分布'!B74^2-'リスク定義'!$M$6^2)+'リスク定義'!$L$6*('目標の分布'!B74-'リスク定義'!$M$6))</f>
        <v>2.1650684985346977</v>
      </c>
      <c r="C75" s="3">
        <f>'目標の分布'!C74*B75</f>
        <v>0.01801474220581509</v>
      </c>
      <c r="E75" s="26">
        <f>EXP('リスク定義'!$K$17*('目標の分布'!E74^2-'リスク定義'!$M$17^2)+'リスク定義'!$L$17*('目標の分布'!E74-'リスク定義'!$M$17))</f>
        <v>1.8099222707163638</v>
      </c>
      <c r="F75" s="3">
        <f>'目標の分布'!F74*E75</f>
        <v>0.01505970048595938</v>
      </c>
    </row>
    <row r="76" spans="2:6" ht="13.5">
      <c r="B76" s="26">
        <f>EXP('リスク定義'!$K$6*('目標の分布'!B75^2-'リスク定義'!$M$6^2)+'リスク定義'!$L$6*('目標の分布'!B75-'リスク定義'!$M$6))</f>
        <v>2.180675562827692</v>
      </c>
      <c r="C76" s="3">
        <f>'目標の分布'!C75*B76</f>
        <v>0.01586387952997003</v>
      </c>
      <c r="E76" s="26">
        <f>EXP('リスク定義'!$K$17*('目標の分布'!E75^2-'リスク定義'!$M$17^2)+'リスク定義'!$L$17*('目標の分布'!E75-'リスク定義'!$M$17))</f>
        <v>1.8203831847509602</v>
      </c>
      <c r="F76" s="3">
        <f>'目標の分布'!F75*E76</f>
        <v>0.013242840903773038</v>
      </c>
    </row>
    <row r="77" spans="2:6" ht="13.5">
      <c r="B77" s="26">
        <f>EXP('リスク定義'!$K$6*('目標の分布'!B76^2-'リスク定義'!$M$6^2)+'リスク定義'!$L$6*('目標の分布'!B76-'リスク定義'!$M$6))</f>
        <v>2.1963951318548367</v>
      </c>
      <c r="C77" s="3">
        <f>'目標の分布'!C76*B77</f>
        <v>0.01388074419201052</v>
      </c>
      <c r="E77" s="26">
        <f>EXP('リスク定義'!$K$17*('目標の分布'!E76^2-'リスク定義'!$M$17^2)+'リスク定義'!$L$17*('目標の分布'!E76-'リスク定義'!$M$17))</f>
        <v>1.830904560344713</v>
      </c>
      <c r="F77" s="3">
        <f>'目標の分布'!F76*E77</f>
        <v>0.011570922496385375</v>
      </c>
    </row>
    <row r="78" spans="2:6" ht="13.5">
      <c r="B78" s="26">
        <f>EXP('リスク定義'!$K$6*('目標の分布'!B77^2-'リスク定義'!$M$6^2)+'リスク定義'!$L$6*('目標の分布'!B77-'リスク定義'!$M$6))</f>
        <v>2.212228016615239</v>
      </c>
      <c r="C78" s="3">
        <f>'目標の分布'!C77*B78</f>
        <v>0.012068077598344676</v>
      </c>
      <c r="E78" s="26">
        <f>EXP('リスク定義'!$K$17*('目標の分布'!E77^2-'リスク定義'!$M$17^2)+'リスク定義'!$L$17*('目標の分布'!E77-'リスク定義'!$M$17))</f>
        <v>1.8414867469508456</v>
      </c>
      <c r="F78" s="3">
        <f>'目標の分布'!F77*E78</f>
        <v>0.010045621333612656</v>
      </c>
    </row>
    <row r="79" spans="2:6" ht="13.5">
      <c r="B79" s="26">
        <f>EXP('リスク定義'!$K$6*('目標の分布'!B78^2-'リスク定義'!$M$6^2)+'リスク定義'!$L$6*('目標の分布'!B78-'リスク定義'!$M$6))</f>
        <v>2.2281750339541566</v>
      </c>
      <c r="C79" s="3">
        <f>'目標の分布'!C78*B79</f>
        <v>0.010425224911577918</v>
      </c>
      <c r="E79" s="26">
        <f>EXP('リスク定義'!$K$17*('目標の分布'!E78^2-'リスク定義'!$M$17^2)+'リスク定義'!$L$17*('目標の分布'!E78-'リスク定義'!$M$17))</f>
        <v>1.8521300960423381</v>
      </c>
      <c r="F79" s="3">
        <f>'目標の分布'!F78*E79</f>
        <v>0.008665779179151107</v>
      </c>
    </row>
    <row r="80" spans="2:6" ht="13.5">
      <c r="B80" s="26">
        <f>EXP('リスク定義'!$K$6*('目標の分布'!B79^2-'リスク定義'!$M$6^2)+'リスク定義'!$L$6*('目標の分布'!B79-'リスク定義'!$M$6))</f>
        <v>2.2442370066051387</v>
      </c>
      <c r="C80" s="3">
        <f>'目標の分布'!C79*B80</f>
        <v>0.008948593243677723</v>
      </c>
      <c r="E80" s="26">
        <f>EXP('リスク定義'!$K$17*('目標の分布'!E79^2-'リスク定義'!$M$17^2)+'リスク定義'!$L$17*('目標の分布'!E79-'リスク定義'!$M$17))</f>
        <v>1.8628349611235988</v>
      </c>
      <c r="F80" s="3">
        <f>'目標の分布'!F79*E80</f>
        <v>0.007427803880844856</v>
      </c>
    </row>
    <row r="81" spans="2:6" ht="13.5">
      <c r="B81" s="26">
        <f>EXP('リスク定義'!$K$6*('目標の分布'!B80^2-'リスク定義'!$M$6^2)+'リスク定義'!$L$6*('目標の分布'!B80-'リスク定義'!$M$6))</f>
        <v>2.260414763232473</v>
      </c>
      <c r="C81" s="3">
        <f>'目標の分布'!C80*B81</f>
        <v>0.007632135950993625</v>
      </c>
      <c r="E81" s="26">
        <f>EXP('リスク定義'!$K$17*('目標の分布'!E80^2-'リスク定義'!$M$17^2)+'リスク定義'!$L$17*('目標の分布'!E80-'リスク定義'!$M$17))</f>
        <v>1.873601697742206</v>
      </c>
      <c r="F81" s="3">
        <f>'目標の分布'!F80*E81</f>
        <v>0.006326088073647189</v>
      </c>
    </row>
    <row r="82" spans="2:6" ht="13.5">
      <c r="B82" s="26">
        <f>EXP('リスク定義'!$K$6*('目標の分布'!B81^2-'リスク定義'!$M$6^2)+'リスク定義'!$L$6*('目標の分布'!B81-'リスク定義'!$M$6))</f>
        <v>2.2767091384739393</v>
      </c>
      <c r="C82" s="3">
        <f>'目標の分布'!C81*B82</f>
        <v>0.006467842312590846</v>
      </c>
      <c r="E82" s="26">
        <f>EXP('リスク定義'!$K$17*('目標の分布'!E81^2-'リスク定義'!$M$17^2)+'リスク定義'!$L$17*('目標の分布'!E81-'リスク定義'!$M$17))</f>
        <v>1.8844306635007175</v>
      </c>
      <c r="F82" s="3">
        <f>'目標の分布'!F81*E82</f>
        <v>0.005353428848053573</v>
      </c>
    </row>
    <row r="83" spans="2:6" ht="13.5">
      <c r="B83" s="26">
        <f>EXP('リスク定義'!$K$6*('目標の分布'!B82^2-'リスク定義'!$M$6^2)+'リスク定義'!$L$6*('目標の分布'!B82-'リスク定義'!$M$6))</f>
        <v>2.2931209729838673</v>
      </c>
      <c r="C83" s="3">
        <f>'目標の分布'!C82*B83</f>
        <v>0.005446214518842435</v>
      </c>
      <c r="E83" s="26">
        <f>EXP('リスク定義'!$K$17*('目標の分布'!E82^2-'リスク定義'!$M$17^2)+'リスク定義'!$L$17*('目標の分布'!E82-'リスク定義'!$M$17))</f>
        <v>1.8953222180685476</v>
      </c>
      <c r="F83" s="3">
        <f>'目標の分布'!F82*E83</f>
        <v>0.004501433419143994</v>
      </c>
    </row>
    <row r="84" spans="2:6" ht="13.5">
      <c r="B84" s="26">
        <f>EXP('リスク定義'!$K$6*('目標の分布'!B83^2-'リスク定義'!$M$6^2)+'リスク定義'!$L$6*('目標の分布'!B83-'リスク定義'!$M$6))</f>
        <v>2.309651113476509</v>
      </c>
      <c r="C84" s="3">
        <f>'目標の分布'!C83*B84</f>
        <v>0.004556717019745793</v>
      </c>
      <c r="E84" s="26">
        <f>EXP('リスク定義'!$K$17*('目標の分布'!E83^2-'リスク定義'!$M$17^2)+'リスク定義'!$L$17*('目標の分布'!E83-'リスク定義'!$M$17))</f>
        <v>1.906276723193913</v>
      </c>
      <c r="F84" s="3">
        <f>'目標の分布'!F83*E84</f>
        <v>0.0037608985782480995</v>
      </c>
    </row>
    <row r="85" spans="2:6" ht="13.5">
      <c r="B85" s="26">
        <f>EXP('リスク定義'!$K$6*('目標の分布'!B84^2-'リスク定義'!$M$6^2)+'リスク定義'!$L$6*('目標の分布'!B84-'リスク定義'!$M$6))</f>
        <v>2.326300412769723</v>
      </c>
      <c r="C85" s="3">
        <f>'目標の分布'!C84*B85</f>
        <v>0.003788186648526902</v>
      </c>
      <c r="E85" s="26">
        <f>EXP('リスク定義'!$K$17*('目標の分布'!E84^2-'リスク定義'!$M$17^2)+'リスク定義'!$L$17*('目標の分布'!E84-'リスク定義'!$M$17))</f>
        <v>1.9172945427158479</v>
      </c>
      <c r="F85" s="3">
        <f>'目標の分布'!F84*E85</f>
        <v>0.0031221546229113903</v>
      </c>
    </row>
    <row r="86" spans="2:6" ht="13.5">
      <c r="B86" s="26">
        <f>EXP('リスク定義'!$K$6*('目標の分布'!B85^2-'リスク定義'!$M$6^2)+'リスク定義'!$L$6*('目標の分布'!B85-'リスク定義'!$M$6))</f>
        <v>2.34306972982897</v>
      </c>
      <c r="C86" s="3">
        <f>'目標の分布'!C85*B86</f>
        <v>0.003129195332326642</v>
      </c>
      <c r="E86" s="26">
        <f>EXP('リスク定義'!$K$17*('目標の分布'!E85^2-'リスク定義'!$M$17^2)+'リスク定義'!$L$17*('目標の分布'!E85-'リスク定義'!$M$17))</f>
        <v>1.9283760425762881</v>
      </c>
      <c r="F86" s="3">
        <f>'目標の分布'!F85*E86</f>
        <v>0.0025753673629852693</v>
      </c>
    </row>
    <row r="87" spans="2:6" ht="13.5">
      <c r="B87" s="26">
        <f>EXP('リスク定義'!$K$6*('目標の分布'!B86^2-'リスク定義'!$M$6^2)+'リスク定義'!$L$6*('目標の分布'!B86-'リスク定義'!$M$6))</f>
        <v>2.3599599298116303</v>
      </c>
      <c r="C87" s="3">
        <f>'目標の分布'!C86*B87</f>
        <v>0.002568360445288175</v>
      </c>
      <c r="E87" s="26">
        <f>EXP('リスク定義'!$K$17*('目標の分布'!E86^2-'リスク定義'!$M$17^2)+'リスク定義'!$L$17*('目標の分布'!E86-'リスク定義'!$M$17))</f>
        <v>1.9395215908322256</v>
      </c>
      <c r="F87" s="3">
        <f>'目標の分布'!F86*E87</f>
        <v>0.002110794540936758</v>
      </c>
    </row>
    <row r="88" spans="2:6" ht="13.5">
      <c r="B88" s="26">
        <f>EXP('リスク定義'!$K$6*('目標の分布'!B87^2-'リスク定義'!$M$6^2)+'リスク定義'!$L$6*('目標の分布'!B87-'リスク定義'!$M$6))</f>
        <v>2.3769718841116383</v>
      </c>
      <c r="C88" s="3">
        <f>'目標の分布'!C87*B88</f>
        <v>0.0020946008049322284</v>
      </c>
      <c r="E88" s="26">
        <f>EXP('リスク定義'!$K$17*('目標の分布'!E87^2-'リスク定義'!$M$17^2)+'リスク定義'!$L$17*('目標の分布'!E87-'リスク定義'!$M$17))</f>
        <v>1.9507315576679336</v>
      </c>
      <c r="F88" s="3">
        <f>'目標の分布'!F87*E88</f>
        <v>0.0017189954657057475</v>
      </c>
    </row>
    <row r="89" spans="2:6" ht="13.5">
      <c r="B89" s="26">
        <f>EXP('リスク定義'!$K$6*('目標の分布'!B88^2-'リスク定義'!$M$6^2)+'リスク定義'!$L$6*('目標の分布'!B88-'リスク定義'!$M$6))</f>
        <v>2.39410647040444</v>
      </c>
      <c r="C89" s="3">
        <f>'目標の分布'!C88*B89</f>
        <v>0.001697338856041345</v>
      </c>
      <c r="E89" s="26">
        <f>EXP('リスク定義'!$K$17*('目標の分布'!E88^2-'リスク定義'!$M$17^2)+'リスク定義'!$L$17*('目標の分布'!E88-'リスク定義'!$M$17))</f>
        <v>1.9620063154072598</v>
      </c>
      <c r="F89" s="3">
        <f>'目標の分布'!F88*E89</f>
        <v>0.0013909947598849599</v>
      </c>
    </row>
    <row r="90" spans="2:6" ht="13.5">
      <c r="B90" s="26">
        <f>EXP('リスク定義'!$K$6*('目標の分布'!B89^2-'リスク定義'!$M$6^2)+'リスク定義'!$L$6*('目標の分布'!B89-'リスク定義'!$M$6))</f>
        <v>2.4113645726922726</v>
      </c>
      <c r="C90" s="3">
        <f>'目標の分布'!C89*B90</f>
        <v>0.0013666516637166827</v>
      </c>
      <c r="E90" s="26">
        <f>EXP('リスク定義'!$K$17*('目標の分布'!E89^2-'リスク定義'!$M$17^2)+'リスク定義'!$L$17*('目標の分布'!E89-'リスク定義'!$M$17))</f>
        <v>1.9733462385259952</v>
      </c>
      <c r="F90" s="3">
        <f>'目標の分布'!F89*E90</f>
        <v>0.0011184028124621422</v>
      </c>
    </row>
    <row r="91" spans="2:6" ht="13.5">
      <c r="B91" s="26">
        <f>EXP('リスク定義'!$K$6*('目標の分布'!B90^2-'リスク定義'!$M$6^2)+'リスク定義'!$L$6*('目標の分布'!B90-'リスク定義'!$M$6))</f>
        <v>2.428747081349771</v>
      </c>
      <c r="C91" s="3">
        <f>'目標の分布'!C90*B91</f>
        <v>0.00109337492314596</v>
      </c>
      <c r="E91" s="26">
        <f>EXP('リスク定義'!$K$17*('目標の分布'!E90^2-'リスク定義'!$M$17^2)+'リスク定義'!$L$17*('目標の分布'!E90-'リスク定義'!$M$17))</f>
        <v>1.9847517036643096</v>
      </c>
      <c r="F91" s="3">
        <f>'目標の分布'!F90*E91</f>
        <v>0.0008934967984611069</v>
      </c>
    </row>
    <row r="92" spans="2:6" ht="13.5">
      <c r="B92" s="26">
        <f>EXP('リスク定義'!$K$6*('目標の分布'!B91^2-'リスク定義'!$M$6^2)+'リスク定義'!$L$6*('目標の分布'!B91-'リスク定義'!$M$6))</f>
        <v>2.4462548931699057</v>
      </c>
      <c r="C92" s="3">
        <f>'目標の分布'!C91*B92</f>
        <v>0.0008691652949601571</v>
      </c>
      <c r="E92" s="26">
        <f>EXP('リスク定義'!$K$17*('目標の分布'!E91^2-'リスク定義'!$M$17^2)+'リスク定義'!$L$17*('目標の分布'!E91-'リスク定義'!$M$17))</f>
        <v>1.9962230896392625</v>
      </c>
      <c r="F92" s="3">
        <f>'目標の分布'!F91*E92</f>
        <v>0.0007092669841384665</v>
      </c>
    </row>
    <row r="93" spans="2:6" ht="13.5">
      <c r="B93" s="26">
        <f>EXP('リスク定義'!$K$6*('目標の分布'!B92^2-'リスク定義'!$M$6^2)+'リスク定義'!$L$6*('目標の分布'!B92-'リスク定義'!$M$6))</f>
        <v>2.4638889114102493</v>
      </c>
      <c r="C93" s="3">
        <f>'目標の分布'!C92*B93</f>
        <v>0.0006865270254175689</v>
      </c>
      <c r="E93" s="26">
        <f>EXP('リスク定義'!$K$17*('目標の分布'!E92^2-'リスク定義'!$M$17^2)+'リスク定義'!$L$17*('目標の分布'!E92-'リスク定義'!$M$17))</f>
        <v>2.007760777457385</v>
      </c>
      <c r="F93" s="3">
        <f>'目標の分布'!F92*E93</f>
        <v>0.0005594335150073561</v>
      </c>
    </row>
    <row r="94" spans="2:6" ht="13.5">
      <c r="B94" s="26">
        <f>EXP('リスク定義'!$K$6*('目標の分布'!B93^2-'リスク定義'!$M$6^2)+'リスク定義'!$L$6*('目標の分布'!B93-'リスク定義'!$M$6))</f>
        <v>2.481650045839576</v>
      </c>
      <c r="C94" s="3">
        <f>'目標の分布'!C93*B94</f>
        <v>0.0005388090629629305</v>
      </c>
      <c r="E94" s="26">
        <f>EXP('リスク定義'!$K$17*('目標の分布'!E93^2-'リスク定義'!$M$17^2)+'リスク定義'!$L$17*('目標の分布'!E93-'リスク定義'!$M$17))</f>
        <v>2.0193651503273333</v>
      </c>
      <c r="F94" s="3">
        <f>'目標の分布'!F93*E94</f>
        <v>0.00043843903222856096</v>
      </c>
    </row>
    <row r="95" spans="2:6" ht="13.5">
      <c r="B95" s="26">
        <f>EXP('リスク定義'!$K$6*('目標の分布'!B94^2-'リスク定義'!$M$6^2)+'リスク定義'!$L$6*('目標の分布'!B94-'リスク定義'!$M$6))</f>
        <v>2.4995392127847986</v>
      </c>
      <c r="C95" s="3">
        <f>'目標の分布'!C94*B95</f>
        <v>0.00042017880228720954</v>
      </c>
      <c r="E95" s="26">
        <f>EXP('リスク定義'!$K$17*('目標の分布'!E94^2-'リスク定義'!$M$17^2)+'リスク定義'!$L$17*('目標の分布'!E94-'リスク定義'!$M$17))</f>
        <v>2.031036593672617</v>
      </c>
      <c r="F95" s="3">
        <f>'目標の分布'!F94*E95</f>
        <v>0.0003414223385517772</v>
      </c>
    </row>
    <row r="96" spans="2:6" ht="13.5">
      <c r="B96" s="26">
        <f>EXP('リスク定義'!$K$6*('目標の分布'!B95^2-'リスク定義'!$M$6^2)+'リスク定義'!$L$6*('目標の分布'!B95-'リスク定義'!$M$6))</f>
        <v>2.5175573351782443</v>
      </c>
      <c r="C96" s="3">
        <f>'目標の分布'!C95*B96</f>
        <v>0.00032557824505965435</v>
      </c>
      <c r="E96" s="26">
        <f>EXP('リスク定義'!$K$17*('目標の分布'!E95^2-'リスク定義'!$M$17^2)+'リスク定義'!$L$17*('目標の分布'!E95-'リスク定義'!$M$17))</f>
        <v>2.042775495144402</v>
      </c>
      <c r="F96" s="3">
        <f>'目標の分布'!F95*E96</f>
        <v>0.00026417799962950703</v>
      </c>
    </row>
    <row r="97" spans="2:6" ht="13.5">
      <c r="B97" s="26">
        <f>EXP('リスク定義'!$K$6*('目標の分布'!B96^2-'リスク定義'!$M$6^2)+'リスク定義'!$L$6*('目標の分布'!B96-'リスク定義'!$M$6))</f>
        <v>2.5357053426052696</v>
      </c>
      <c r="C97" s="3">
        <f>'目標の分布'!C96*B97</f>
        <v>0.00025066783448640195</v>
      </c>
      <c r="E97" s="26">
        <f>EXP('リスク定義'!$K$17*('目標の分布'!E96^2-'リスク定義'!$M$17^2)+'リスク定義'!$L$17*('目標の分布'!E96-'リスク定義'!$M$17))</f>
        <v>2.054582244634383</v>
      </c>
      <c r="F97" s="3">
        <f>'目標の分布'!F96*E97</f>
        <v>0.00020310628107426907</v>
      </c>
    </row>
    <row r="98" spans="2:6" ht="13.5">
      <c r="B98" s="26">
        <f>EXP('リスク定義'!$K$6*('目標の分布'!B97^2-'リスク定義'!$M$6^2)+'リスク定義'!$L$6*('目標の分布'!B97-'リスク定義'!$M$6))</f>
        <v>2.553984171352218</v>
      </c>
      <c r="C98" s="3">
        <f>'目標の分布'!C97*B98</f>
        <v>0.00019176256599272908</v>
      </c>
      <c r="E98" s="26">
        <f>EXP('リスク定義'!$K$17*('目標の分布'!E97^2-'リスク定義'!$M$17^2)+'リスク定義'!$L$17*('目標の分布'!E97-'リスク定義'!$M$17))</f>
        <v>2.0664572342877348</v>
      </c>
      <c r="F98" s="3">
        <f>'目標の分布'!F97*E98</f>
        <v>0.00015515724263531663</v>
      </c>
    </row>
    <row r="99" spans="2:6" ht="13.5">
      <c r="B99" s="26">
        <f>EXP('リスク定義'!$K$6*('目標の分布'!B98^2-'リスク定義'!$M$6^2)+'リスク定義'!$L$6*('目標の分布'!B98-'リスク定義'!$M$6))</f>
        <v>2.5723947644547276</v>
      </c>
      <c r="C99" s="3">
        <f>'目標の分布'!C98*B99</f>
        <v>0.00014576425835318023</v>
      </c>
      <c r="E99" s="26">
        <f>EXP('リスク定義'!$K$17*('目標の分布'!E98^2-'リスク定義'!$M$17^2)+'リスク定義'!$L$17*('目標の分布'!E98-'リスク定義'!$M$17))</f>
        <v>2.0784008585161375</v>
      </c>
      <c r="F99" s="3">
        <f>'目標の分布'!F98*E99</f>
        <v>0.00011777218795826455</v>
      </c>
    </row>
    <row r="100" spans="2:6" ht="13.5">
      <c r="B100" s="26">
        <f>EXP('リスク定義'!$K$6*('目標の分布'!B99^2-'リスク定義'!$M$6^2)+'リスク定義'!$L$6*('目標の分布'!B99-'リスク定義'!$M$6))</f>
        <v>2.5909380717463804</v>
      </c>
      <c r="C100" s="3">
        <f>'目標の分布'!C99*B100</f>
        <v>0.00011009313873805805</v>
      </c>
      <c r="E100" s="26">
        <f>EXP('リスク定義'!$K$17*('目標の分布'!E99^2-'リスク定義'!$M$17^2)+'リスク定義'!$L$17*('目標の分布'!E99-'リスク定義'!$M$17))</f>
        <v>2.090413514010875</v>
      </c>
      <c r="F100" s="3">
        <f>'目標の分布'!F99*E100</f>
        <v>8.8825042762519E-05</v>
      </c>
    </row>
    <row r="101" spans="2:6" ht="13.5">
      <c r="B101" s="26">
        <f>EXP('リスク定義'!$K$6*('目標の分布'!B100^2-'リスク定義'!$M$6^2)+'リスク定義'!$L$6*('目標の分布'!B100-'リスク定義'!$M$6))</f>
        <v>2.6096150499077084</v>
      </c>
      <c r="C101" s="3">
        <f>'目標の分布'!C100*B101</f>
        <v>8.262119097383936E-05</v>
      </c>
      <c r="E101" s="26">
        <f>EXP('リスク定義'!$K$17*('目標の分布'!E100^2-'リスク定義'!$M$17^2)+'リスク定義'!$L$17*('目標の分布'!E100-'リスク定義'!$M$17))</f>
        <v>2.102495599756011</v>
      </c>
      <c r="F101" s="3">
        <f>'目標の分布'!F100*E101</f>
        <v>6.656563789944488E-05</v>
      </c>
    </row>
    <row r="102" spans="2:6" ht="13.5">
      <c r="B102" s="26">
        <f>EXP('リスク定義'!$K$6*('目標の分布'!B101^2-'リスク定義'!$M$6^2)+'リスク定義'!$L$6*('目標の分布'!B101-'リスク定義'!$M$6))</f>
        <v>2.6284266625155492</v>
      </c>
      <c r="C102" s="3">
        <f>'目標の分布'!C101*B102</f>
        <v>6.160906803711448E-05</v>
      </c>
      <c r="E102" s="26">
        <f>EXP('リスク定義'!$K$17*('目標の分布'!E101^2-'リスク定義'!$M$17^2)+'リスク定義'!$L$17*('目標の分布'!E101-'リスク定義'!$M$17))</f>
        <v>2.1146475170416403</v>
      </c>
      <c r="F102" s="3">
        <f>'目標の分布'!F101*E102</f>
        <v>4.956632977815218E-05</v>
      </c>
    </row>
    <row r="103" spans="2:6" ht="13.5">
      <c r="B103" s="26">
        <f>EXP('リスク定義'!$K$6*('目標の分布'!B102^2-'リスク定義'!$M$6^2)+'リスク定義'!$L$6*('目標の分布'!B102-'リスク定義'!$M$6))</f>
        <v>2.647373880092759</v>
      </c>
      <c r="C103" s="3">
        <f>'目標の分布'!C102*B103</f>
        <v>4.564779648721105E-05</v>
      </c>
      <c r="E103" s="26">
        <f>EXP('リスク定義'!$K$17*('目標の分布'!E102^2-'リスク定義'!$M$17^2)+'リスク定義'!$L$17*('目標の分布'!E102-'リスク定義'!$M$17))</f>
        <v>2.12686966947722</v>
      </c>
      <c r="F103" s="3">
        <f>'目標の分布'!F102*E103</f>
        <v>3.667291369654075E-05</v>
      </c>
    </row>
    <row r="104" spans="2:6" ht="13.5">
      <c r="B104" s="26">
        <f>EXP('リスク定義'!$K$6*('目標の分布'!B103^2-'リスク定義'!$M$6^2)+'リスク定義'!$L$6*('目標の分布'!B103-'リスク定義'!$M$6))</f>
        <v>2.6664576801582833</v>
      </c>
      <c r="C104" s="3">
        <f>'目標の分布'!C103*B104</f>
        <v>3.3606012702976695E-05</v>
      </c>
      <c r="E104" s="26">
        <f>EXP('リスク定義'!$K$17*('目標の分布'!E103^2-'リスク定義'!$M$17^2)+'リスク定義'!$L$17*('目標の分布'!E103-'リスク定義'!$M$17))</f>
        <v>2.1391624630049693</v>
      </c>
      <c r="F104" s="3">
        <f>'目標の分布'!F103*E104</f>
        <v>2.6960383223186402E-05</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F104"/>
  <sheetViews>
    <sheetView zoomScalePageLayoutView="0" workbookViewId="0" topLeftCell="A1">
      <selection activeCell="G25" sqref="G25"/>
    </sheetView>
  </sheetViews>
  <sheetFormatPr defaultColWidth="9.00390625" defaultRowHeight="13.5"/>
  <cols>
    <col min="1" max="1" width="6.25390625" style="26" customWidth="1"/>
    <col min="2" max="2" width="11.00390625" style="26" bestFit="1" customWidth="1"/>
    <col min="3" max="3" width="9.00390625" style="3" customWidth="1"/>
    <col min="4" max="4" width="9.00390625" style="26" customWidth="1"/>
    <col min="5" max="5" width="11.00390625" style="26" bestFit="1" customWidth="1"/>
    <col min="6" max="16384" width="9.00390625" style="26" customWidth="1"/>
  </cols>
  <sheetData>
    <row r="1" spans="2:5" ht="13.5">
      <c r="B1" s="26" t="s">
        <v>5</v>
      </c>
      <c r="E1" s="26" t="s">
        <v>6</v>
      </c>
    </row>
    <row r="2" spans="3:6" ht="13.5">
      <c r="C2" s="36">
        <f>SUM(C5:C104)</f>
        <v>4.057967190163257</v>
      </c>
      <c r="F2" s="36">
        <f>SUM(F5:F104)</f>
        <v>3.2096454940586647</v>
      </c>
    </row>
    <row r="3" spans="2:6" ht="13.5">
      <c r="B3" s="27" t="s">
        <v>8</v>
      </c>
      <c r="C3" s="29"/>
      <c r="E3" s="27" t="s">
        <v>8</v>
      </c>
      <c r="F3" s="27"/>
    </row>
    <row r="4" spans="2:6" s="28" customFormat="1" ht="13.5">
      <c r="B4" s="28" t="s">
        <v>28</v>
      </c>
      <c r="C4" s="30" t="s">
        <v>29</v>
      </c>
      <c r="E4" s="28" t="s">
        <v>28</v>
      </c>
      <c r="F4" s="28" t="s">
        <v>29</v>
      </c>
    </row>
    <row r="5" spans="2:6" ht="13.5">
      <c r="B5" s="26">
        <f>EXP('リスク定義'!$N$6*('現在の分布'!B4^2-'リスク定義'!$P$6^2)+'リスク定義'!$O$6*('現在の分布'!B4-'リスク定義'!$P$6))</f>
        <v>1.966831751182639</v>
      </c>
      <c r="C5" s="3">
        <f>'現在の分布'!C4*B5</f>
        <v>2.478845747545417E-05</v>
      </c>
      <c r="E5" s="26">
        <f>EXP('リスク定義'!$N$17*('現在の分布'!E4^2-'リスク定義'!$P$17^2)+'リスク定義'!$O$17*('現在の分布'!E4-'リスク定義'!$P$17))</f>
        <v>1.700178082521125</v>
      </c>
      <c r="F5" s="3">
        <f>'現在の分布'!F4*E5</f>
        <v>2.1427756631411313E-05</v>
      </c>
    </row>
    <row r="6" spans="2:6" ht="13.5">
      <c r="B6" s="26">
        <f>EXP('リスク定義'!$N$6*('現在の分布'!B5^2-'リスク定義'!$P$6^2)+'リスク定義'!$O$6*('現在の分布'!B5-'リスク定義'!$P$6))</f>
        <v>1.9951789787959988</v>
      </c>
      <c r="C6" s="3">
        <f>'現在の分布'!C5*B6</f>
        <v>3.440221446048523E-05</v>
      </c>
      <c r="E6" s="26">
        <f>EXP('リスク定義'!$N$17*('現在の分布'!E5^2-'リスク定義'!$P$17^2)+'リスク定義'!$O$17*('現在の分布'!E5-'リスク定義'!$P$17))</f>
        <v>1.7217156076250846</v>
      </c>
      <c r="F6" s="3">
        <f>'現在の分布'!F5*E6</f>
        <v>2.9686975556060617E-05</v>
      </c>
    </row>
    <row r="7" spans="2:6" ht="13.5">
      <c r="B7" s="26">
        <f>EXP('リスク定義'!$N$6*('現在の分布'!B6^2-'リスク定義'!$P$6^2)+'リスク定義'!$O$6*('現在の分布'!B6-'リスク定義'!$P$6))</f>
        <v>2.0239347646466763</v>
      </c>
      <c r="C7" s="3">
        <f>'現在の分布'!C6*B7</f>
        <v>4.744006610345358E-05</v>
      </c>
      <c r="E7" s="26">
        <f>EXP('リスク定義'!$N$17*('現在の分布'!E6^2-'リスク定義'!$P$17^2)+'リスク定義'!$O$17*('現在の分布'!E6-'リスク定義'!$P$17))</f>
        <v>1.7435259659059756</v>
      </c>
      <c r="F7" s="3">
        <f>'現在の分布'!F6*E7</f>
        <v>4.0867417527711996E-05</v>
      </c>
    </row>
    <row r="8" spans="2:6" ht="13.5">
      <c r="B8" s="26">
        <f>EXP('リスク定義'!$N$6*('現在の分布'!B7^2-'リスク定義'!$P$6^2)+'リスク定義'!$O$6*('現在の分布'!B7-'リスク定義'!$P$6))</f>
        <v>2.0531049971353137</v>
      </c>
      <c r="C8" s="3">
        <f>'現在の分布'!C7*B8</f>
        <v>6.500191668618739E-05</v>
      </c>
      <c r="E8" s="26">
        <f>EXP('リスク定義'!$N$17*('現在の分布'!E7^2-'リスク定義'!$P$17^2)+'リスク定義'!$O$17*('現在の分布'!E7-'リスク定義'!$P$17))</f>
        <v>1.7656126135613919</v>
      </c>
      <c r="F8" s="3">
        <f>'現在の分布'!F7*E8</f>
        <v>5.5899822058265557E-05</v>
      </c>
    </row>
    <row r="9" spans="2:6" ht="13.5">
      <c r="B9" s="26">
        <f>EXP('リスク定義'!$N$6*('現在の分布'!B8^2-'リスク定義'!$P$6^2)+'リスク定義'!$O$6*('現在の分布'!B8-'リスク定義'!$P$6))</f>
        <v>2.0826956495299203</v>
      </c>
      <c r="C9" s="3">
        <f>'現在の分布'!C8*B9</f>
        <v>8.849709824923567E-05</v>
      </c>
      <c r="E9" s="26">
        <f>EXP('リスク定義'!$N$17*('現在の分布'!E8^2-'リスク定義'!$P$17^2)+'リスク定義'!$O$17*('現在の分布'!E8-'リスク定義'!$P$17))</f>
        <v>1.7879790505713653</v>
      </c>
      <c r="F9" s="3">
        <f>'現在の分布'!F8*E9</f>
        <v>7.597411448077035E-05</v>
      </c>
    </row>
    <row r="10" spans="2:6" ht="13.5">
      <c r="B10" s="26">
        <f>EXP('リスク定義'!$N$6*('現在の分布'!B9^2-'リスク定義'!$P$6^2)+'リスク定義'!$O$6*('現在の分布'!B9-'リスク定義'!$P$6))</f>
        <v>2.1127127811890363</v>
      </c>
      <c r="C10" s="3">
        <f>'現在の分布'!C9*B10</f>
        <v>0.00011971646650776423</v>
      </c>
      <c r="E10" s="26">
        <f>EXP('リスク定義'!$N$17*('現在の分布'!E9^2-'リスク定義'!$P$17^2)+'リスク定義'!$O$17*('現在の分布'!E9-'リスク定義'!$P$17))</f>
        <v>1.810628821252994</v>
      </c>
      <c r="F10" s="3">
        <f>'現在の分布'!F9*E10</f>
        <v>0.00010259893657458389</v>
      </c>
    </row>
    <row r="11" spans="2:6" ht="13.5">
      <c r="B11" s="26">
        <f>EXP('リスク定義'!$N$6*('現在の分布'!B10^2-'リスク定義'!$P$6^2)+'リスク定義'!$O$6*('現在の分布'!B10-'リスク定義'!$P$6))</f>
        <v>2.1431625388025224</v>
      </c>
      <c r="C11" s="3">
        <f>'現在の分布'!C10*B11</f>
        <v>0.00016091656024719165</v>
      </c>
      <c r="E11" s="26">
        <f>EXP('リスク定義'!$N$17*('現在の分布'!E10^2-'リスク定義'!$P$17^2)+'リスク定義'!$O$17*('現在の分布'!E10-'リスク定義'!$P$17))</f>
        <v>1.833565514822095</v>
      </c>
      <c r="F11" s="3">
        <f>'現在の分布'!F10*E11</f>
        <v>0.00013767087203656647</v>
      </c>
    </row>
    <row r="12" spans="2:6" ht="13.5">
      <c r="B12" s="26">
        <f>EXP('リスク定義'!$N$6*('現在の分布'!B11^2-'リスク定義'!$P$6^2)+'リスク定義'!$O$6*('現在の分布'!B11-'リスク定義'!$P$6))</f>
        <v>2.174051157650236</v>
      </c>
      <c r="C12" s="3">
        <f>'現在の分布'!C11*B12</f>
        <v>0.00021491641264255077</v>
      </c>
      <c r="E12" s="26">
        <f>EXP('リスク定義'!$N$17*('現在の分布'!E11^2-'リスク定義'!$P$17^2)+'リスク定義'!$O$17*('現在の分布'!E11-'リスク定義'!$P$17))</f>
        <v>1.8567927659619736</v>
      </c>
      <c r="F12" s="3">
        <f>'現在の分布'!F11*E12</f>
        <v>0.00018355374889728702</v>
      </c>
    </row>
    <row r="13" spans="2:6" ht="13.5">
      <c r="B13" s="26">
        <f>EXP('リスク定義'!$N$6*('現在の分布'!B12^2-'リスク定義'!$P$6^2)+'リスク定義'!$O$6*('現在の分布'!B12-'リスク定義'!$P$6))</f>
        <v>2.2053849628788442</v>
      </c>
      <c r="C13" s="3">
        <f>'現在の分布'!C12*B13</f>
        <v>0.0002852071553095608</v>
      </c>
      <c r="E13" s="26">
        <f>EXP('リスク定義'!$N$17*('現在の分布'!E12^2-'リスク定義'!$P$17^2)+'リスク定義'!$O$17*('現在の分布'!E12-'リスク定義'!$P$17))</f>
        <v>1.8803142553993952</v>
      </c>
      <c r="F13" s="3">
        <f>'現在の分布'!F12*E13</f>
        <v>0.0002431680132480976</v>
      </c>
    </row>
    <row r="14" spans="2:6" ht="13.5">
      <c r="B14" s="26">
        <f>EXP('リスク定義'!$N$6*('現在の分布'!B13^2-'リスク定義'!$P$6^2)+'リスク定義'!$O$6*('現在の分布'!B13-'リスク定義'!$P$6))</f>
        <v>2.237170370797044</v>
      </c>
      <c r="C14" s="3">
        <f>'現在の分布'!C13*B14</f>
        <v>0.00037607394279146283</v>
      </c>
      <c r="E14" s="26">
        <f>EXP('リスク定義'!$N$17*('現在の分布'!E13^2-'リスク定義'!$P$17^2)+'リスク定義'!$O$17*('現在の分布'!E13-'リスク定義'!$P$17))</f>
        <v>1.9041337104878562</v>
      </c>
      <c r="F14" s="3">
        <f>'現在の分布'!F13*E14</f>
        <v>0.00032008964603360776</v>
      </c>
    </row>
    <row r="15" spans="2:6" ht="13.5">
      <c r="B15" s="26">
        <f>EXP('リスク定義'!$N$6*('現在の分布'!B14^2-'リスク定義'!$P$6^2)+'リスク定義'!$O$6*('現在の分布'!B14-'リスク定義'!$P$6))</f>
        <v>2.2694138901894454</v>
      </c>
      <c r="C15" s="3">
        <f>'現在の分布'!C14*B15</f>
        <v>0.0004927289299704858</v>
      </c>
      <c r="E15" s="26">
        <f>EXP('リスク定義'!$N$17*('現在の分布'!E14^2-'リスク定義'!$P$17^2)+'リスク定義'!$O$17*('現在の分布'!E14-'リスク定義'!$P$17))</f>
        <v>1.928254905798241</v>
      </c>
      <c r="F15" s="3">
        <f>'現在の分布'!F14*E15</f>
        <v>0.00041865742540467244</v>
      </c>
    </row>
    <row r="16" spans="2:6" ht="13.5">
      <c r="B16" s="26">
        <f>EXP('リスク定義'!$N$6*('現在の分布'!B15^2-'リスク定義'!$P$6^2)+'リスク定義'!$O$6*('現在の分布'!B15-'リスク定義'!$P$6))</f>
        <v>2.3021221236493936</v>
      </c>
      <c r="C16" s="3">
        <f>'現在の分布'!C15*B16</f>
        <v>0.0006414530486247071</v>
      </c>
      <c r="E16" s="26">
        <f>EXP('リスク定義'!$N$17*('現在の分布'!E15^2-'リスク定義'!$P$17^2)+'リスク定義'!$O$17*('現在の分布'!E15-'リスク定義'!$P$17))</f>
        <v>1.9526816637169644</v>
      </c>
      <c r="F16" s="3">
        <f>'現在の分布'!F15*E16</f>
        <v>0.0005440865162267006</v>
      </c>
    </row>
    <row r="17" spans="2:6" ht="13.5">
      <c r="B17" s="26">
        <f>EXP('リスク定義'!$N$6*('現在の分布'!B16^2-'リスク定義'!$P$6^2)+'リスク定義'!$O$6*('現在の分布'!B16-'リスク定義'!$P$6))</f>
        <v>2.3353017689309996</v>
      </c>
      <c r="C17" s="3">
        <f>'現在の分布'!C16*B17</f>
        <v>0.0008297431541092461</v>
      </c>
      <c r="E17" s="26">
        <f>EXP('リスク定義'!$N$17*('現在の分布'!E16^2-'リスク定義'!$P$17^2)+'リスク定義'!$O$17*('現在の分布'!E16-'リスク定義'!$P$17))</f>
        <v>1.9774178550516877</v>
      </c>
      <c r="F17" s="3">
        <f>'現在の分布'!F16*E17</f>
        <v>0.0007025854002558348</v>
      </c>
    </row>
    <row r="18" spans="2:6" ht="13.5">
      <c r="B18" s="26">
        <f>EXP('リスク定義'!$N$6*('現在の分布'!B17^2-'リスク定義'!$P$6^2)+'リスク定義'!$O$6*('現在の分布'!B17-'リスク定義'!$P$6))</f>
        <v>2.368959620320659</v>
      </c>
      <c r="C18" s="3">
        <f>'現在の分布'!C17*B18</f>
        <v>0.001066459765487171</v>
      </c>
      <c r="E18" s="26">
        <f>EXP('リスク定義'!$N$17*('現在の分布'!E17^2-'リスク定義'!$P$17^2)+'リスク定義'!$O$17*('現在の分布'!E17-'リスク定義'!$P$17))</f>
        <v>2.002467399644711</v>
      </c>
      <c r="F18" s="3">
        <f>'現在の分布'!F17*E18</f>
        <v>0.0009014720618714937</v>
      </c>
    </row>
    <row r="19" spans="2:6" ht="13.5">
      <c r="B19" s="26">
        <f>EXP('リスク定義'!$N$6*('現在の分布'!B18^2-'リスク定義'!$P$6^2)+'リスク定義'!$O$6*('現在の分布'!B18-'リスク定義'!$P$6))</f>
        <v>2.4031025700283344</v>
      </c>
      <c r="C19" s="3">
        <f>'現在の分布'!C18*B19</f>
        <v>0.0013619691367298516</v>
      </c>
      <c r="E19" s="26">
        <f>EXP('リスク定義'!$N$17*('現在の分布'!E18^2-'リスク定義'!$P$17^2)+'リスク定義'!$O$17*('現在の分布'!E18-'リスク定義'!$P$17))</f>
        <v>2.0278342669941334</v>
      </c>
      <c r="F19" s="3">
        <f>'現在の分布'!F18*E19</f>
        <v>0.0011492841464593327</v>
      </c>
    </row>
    <row r="20" spans="2:6" ht="13.5">
      <c r="B20" s="26">
        <f>EXP('リスク定義'!$N$6*('現在の分布'!B19^2-'リスク定義'!$P$6^2)+'リスク定義'!$O$6*('現在の分布'!B19-'リスク定義'!$P$6))</f>
        <v>2.437737609598894</v>
      </c>
      <c r="C20" s="3">
        <f>'現在の分布'!C19*B20</f>
        <v>0.0017282718278215955</v>
      </c>
      <c r="E20" s="26">
        <f>EXP('リスク定義'!$N$17*('現在の分布'!E19^2-'リスク定義'!$P$17^2)+'リスク定義'!$O$17*('現在の分布'!E19-'リスク定義'!$P$17))</f>
        <v>2.0535224768828835</v>
      </c>
      <c r="F20" s="3">
        <f>'現在の分布'!F19*E20</f>
        <v>0.0014558765597332203</v>
      </c>
    </row>
    <row r="21" spans="2:6" ht="13.5">
      <c r="B21" s="26">
        <f>EXP('リスク定義'!$N$6*('現在の分布'!B20^2-'リスク定義'!$P$6^2)+'リスク定義'!$O$6*('現在の分布'!B20-'リスク定義'!$P$6))</f>
        <v>2.4728718313437867</v>
      </c>
      <c r="C21" s="3">
        <f>'現在の分布'!C20*B21</f>
        <v>0.002179108370212325</v>
      </c>
      <c r="E21" s="26">
        <f>EXP('リスク定義'!$N$17*('現在の分布'!E20^2-'リスク定義'!$P$17^2)+'リスク定義'!$O$17*('現在の分布'!E20-'リスク定義'!$P$17))</f>
        <v>2.079536100015718</v>
      </c>
      <c r="F21" s="3">
        <f>'現在の分布'!F20*E21</f>
        <v>0.0018324987426624822</v>
      </c>
    </row>
    <row r="22" spans="2:6" ht="13.5">
      <c r="B22" s="26">
        <f>EXP('リスク定義'!$N$6*('現在の分布'!B21^2-'リスク定義'!$P$6^2)+'リスク定義'!$O$6*('現在の分布'!B21-'リスク定義'!$P$6))</f>
        <v>2.5085124297933588</v>
      </c>
      <c r="C22" s="3">
        <f>'現在の分布'!C21*B22</f>
        <v>0.002730031141549416</v>
      </c>
      <c r="E22" s="26">
        <f>EXP('リスク定義'!$N$17*('現在の分布'!E21^2-'リスク定義'!$P$17^2)+'リスク定義'!$O$17*('現在の分布'!E21-'リスク定義'!$P$17))</f>
        <v>2.1058792586642903</v>
      </c>
      <c r="F22" s="3">
        <f>'現在の分布'!F21*E22</f>
        <v>0.0022918427224895535</v>
      </c>
    </row>
    <row r="23" spans="2:6" ht="13.5">
      <c r="B23" s="26">
        <f>EXP('リスク定義'!$N$6*('現在の分布'!B22^2-'リスク定義'!$P$6^2)+'リスク定義'!$O$6*('現在の分布'!B22-'リスク定義'!$P$6))</f>
        <v>2.544666703170091</v>
      </c>
      <c r="C23" s="3">
        <f>'現在の分布'!C22*B23</f>
        <v>0.003398430302143684</v>
      </c>
      <c r="E23" s="26">
        <f>EXP('リスク定義'!$N$17*('現在の分布'!E22^2-'リスク定義'!$P$17^2)+'リスク定義'!$O$17*('現在の分布'!E22-'リスク定義'!$P$17))</f>
        <v>2.1325561273203864</v>
      </c>
      <c r="F23" s="3">
        <f>'現在の分布'!F22*E23</f>
        <v>0.002848052106422915</v>
      </c>
    </row>
    <row r="24" spans="2:6" ht="13.5">
      <c r="B24" s="26">
        <f>EXP('リスク定義'!$N$6*('現在の分布'!B23^2-'リスク定義'!$P$6^2)+'リスク定義'!$O$6*('現在の分布'!B23-'リスク定義'!$P$6))</f>
        <v>2.5813420548830814</v>
      </c>
      <c r="C24" s="3">
        <f>'現在の分布'!C23*B24</f>
        <v>0.004203500740450776</v>
      </c>
      <c r="E24" s="26">
        <f>EXP('リスク定義'!$N$17*('現在の分布'!E23^2-'リスク定義'!$P$17^2)+'リスク定義'!$O$17*('現在の分布'!E23-'リスク定義'!$P$17))</f>
        <v>2.1595709333574447</v>
      </c>
      <c r="F24" s="3">
        <f>'現在の分布'!F23*E24</f>
        <v>0.003516681565022256</v>
      </c>
    </row>
    <row r="25" spans="2:6" ht="13.5">
      <c r="B25" s="26">
        <f>EXP('リスク定義'!$N$6*('現在の分布'!B24^2-'リスク定義'!$P$6^2)+'リスク定義'!$O$6*('現在の分布'!B24-'リスク定義'!$P$6))</f>
        <v>2.6185459950440584</v>
      </c>
      <c r="C25" s="3">
        <f>'現在の分布'!C24*B25</f>
        <v>0.005166136579236053</v>
      </c>
      <c r="E25" s="26">
        <f>EXP('リスク定義'!$N$17*('現在の分布'!E24^2-'リスク定義'!$P$17^2)+'リスク定義'!$O$17*('現在の分布'!E24-'リスク定義'!$P$17))</f>
        <v>2.1869279577004455</v>
      </c>
      <c r="F25" s="3">
        <f>'現在の分布'!F24*E25</f>
        <v>0.004314596168947658</v>
      </c>
    </row>
    <row r="26" spans="2:6" ht="13.5">
      <c r="B26" s="26">
        <f>EXP('リスク定義'!$N$6*('現在の分布'!B25^2-'リスク定義'!$P$6^2)+'リスク定義'!$O$6*('現在の分布'!B25-'リスク定義'!$P$6))</f>
        <v>2.6562861420052473</v>
      </c>
      <c r="C26" s="3">
        <f>'現在の分布'!C25*B26</f>
        <v>0.006308740063531638</v>
      </c>
      <c r="E26" s="26">
        <f>EXP('リスク定義'!$N$17*('現在の分布'!E25^2-'リスク定義'!$P$17^2)+'リスク定義'!$O$17*('現在の分布'!E25-'リスク定義'!$P$17))</f>
        <v>2.2146315355042954</v>
      </c>
      <c r="F26" s="3">
        <f>'現在の分布'!F25*E26</f>
        <v>0.005259800317841303</v>
      </c>
    </row>
    <row r="27" spans="2:6" ht="13.5">
      <c r="B27" s="26">
        <f>EXP('リスク定義'!$N$6*('現在の分布'!B26^2-'リスク定義'!$P$6^2)+'リスク定義'!$O$6*('現在の分布'!B26-'リスク定義'!$P$6))</f>
        <v>2.694570223919402</v>
      </c>
      <c r="C27" s="3">
        <f>'現在の分布'!C26*B27</f>
        <v>0.007654932733390044</v>
      </c>
      <c r="E27" s="26">
        <f>EXP('リスク定義'!$N$17*('現在の分布'!E26^2-'リスク定義'!$P$17^2)+'リスク定義'!$O$17*('現在の分布'!E26-'リスク定義'!$P$17))</f>
        <v>2.2426860568407987</v>
      </c>
      <c r="F27" s="3">
        <f>'現在の分布'!F26*E27</f>
        <v>0.006371187046762804</v>
      </c>
    </row>
    <row r="28" spans="2:6" ht="13.5">
      <c r="B28" s="26">
        <f>EXP('リスク定義'!$N$6*('現在の分布'!B27^2-'リスク定義'!$P$6^2)+'リスク定義'!$O$6*('現在の分布'!B27-'リスク定義'!$P$6))</f>
        <v>2.7334060803223177</v>
      </c>
      <c r="C28" s="3">
        <f>'現在の分布'!C27*B28</f>
        <v>0.00922915880466963</v>
      </c>
      <c r="E28" s="26">
        <f>EXP('リスク定義'!$N$17*('現在の分布'!E27^2-'リスク定義'!$P$17^2)+'リスク定義'!$O$17*('現在の分布'!E27-'リスク定義'!$P$17))</f>
        <v>2.2710959673943356</v>
      </c>
      <c r="F28" s="3">
        <f>'現在の分布'!F27*E28</f>
        <v>0.007668200306796567</v>
      </c>
    </row>
    <row r="29" spans="2:6" ht="13.5">
      <c r="B29" s="26">
        <f>EXP('リスク定義'!$N$6*('現在の分布'!B28^2-'リスク定義'!$P$6^2)+'リスク定義'!$O$6*('現在の分布'!B28-'リスク定義'!$P$6))</f>
        <v>2.7728016637381585</v>
      </c>
      <c r="C29" s="3">
        <f>'現在の分布'!C28*B29</f>
        <v>0.011056173729047873</v>
      </c>
      <c r="E29" s="26">
        <f>EXP('リスク定義'!$N$17*('現在の分布'!E28^2-'リスク定義'!$P$17^2)+'リスク定義'!$O$17*('現在の分布'!E28-'リスク定義'!$P$17))</f>
        <v>2.29986576916635</v>
      </c>
      <c r="F29" s="3">
        <f>'現在の分布'!F28*E29</f>
        <v>0.009170405453058328</v>
      </c>
    </row>
    <row r="30" spans="2:6" ht="13.5">
      <c r="B30" s="26">
        <f>EXP('リスク定義'!$N$6*('現在の分布'!B29^2-'リスク定義'!$P$6^2)+'リスク定義'!$O$6*('現在の分布'!B29-'リスク定義'!$P$6))</f>
        <v>2.81276504130791</v>
      </c>
      <c r="C30" s="3">
        <f>'現在の分布'!C29*B30</f>
        <v>0.013160415017764259</v>
      </c>
      <c r="E30" s="26">
        <f>EXP('リスク定義'!$N$17*('現在の分布'!E29^2-'リスク定義'!$P$17^2)+'リスク定義'!$O$17*('現在の分布'!E29-'リスク定義'!$P$17))</f>
        <v>2.3290000211887656</v>
      </c>
      <c r="F30" s="3">
        <f>'現在の分布'!F29*E30</f>
        <v>0.01089696665206478</v>
      </c>
    </row>
    <row r="31" spans="2:6" ht="13.5">
      <c r="B31" s="26">
        <f>EXP('リスク定義'!$N$6*('現在の分布'!B30^2-'リスク定義'!$P$6^2)+'リスク定義'!$O$6*('現在の分布'!B30-'リスク定義'!$P$6))</f>
        <v>2.8533043964413185</v>
      </c>
      <c r="C31" s="3">
        <f>'現在の分布'!C30*B31</f>
        <v>0.015565257563564678</v>
      </c>
      <c r="E31" s="26">
        <f>EXP('リスク定義'!$N$17*('現在の分布'!E30^2-'リスク定義'!$P$17^2)+'リスク定義'!$O$17*('現在の分布'!E30-'リスク定義'!$P$17))</f>
        <v>2.358503340246434</v>
      </c>
      <c r="F31" s="3">
        <f>'現在の分布'!F30*E31</f>
        <v>0.012866034202747456</v>
      </c>
    </row>
    <row r="32" spans="2:6" ht="13.5">
      <c r="B32" s="26">
        <f>EXP('リスク定義'!$N$6*('現在の分布'!B31^2-'リスク定義'!$P$6^2)+'リスク定義'!$O$6*('現在の分布'!B31-'リスク定義'!$P$6))</f>
        <v>2.8944280304926235</v>
      </c>
      <c r="C32" s="3">
        <f>'現在の分布'!C31*B32</f>
        <v>0.018292161774881965</v>
      </c>
      <c r="E32" s="26">
        <f>EXP('リスク定義'!$N$17*('現在の分布'!E31^2-'リスク定義'!$P$17^2)+'リスク定義'!$O$17*('現在の分布'!E31-'リスク定義'!$P$17))</f>
        <v>2.388380401608739</v>
      </c>
      <c r="F32" s="3">
        <f>'現在の分布'!F31*E32</f>
        <v>0.015094049748664495</v>
      </c>
    </row>
    <row r="33" spans="2:6" ht="13.5">
      <c r="B33" s="26">
        <f>EXP('リスク定義'!$N$6*('現在の分布'!B32^2-'リスク定義'!$P$6^2)+'リスク定義'!$O$6*('現在の分布'!B32-'リスク定義'!$P$6))</f>
        <v>2.9361443644604517</v>
      </c>
      <c r="C33" s="3">
        <f>'現在の分布'!C32*B33</f>
        <v>0.021359729651852098</v>
      </c>
      <c r="E33" s="26">
        <f>EXP('リスク定義'!$N$17*('現在の分布'!E32^2-'リスク定義'!$P$17^2)+'リスク定義'!$O$17*('現在の分布'!E32-'リスク定義'!$P$17))</f>
        <v>2.4186359397704678</v>
      </c>
      <c r="F33" s="3">
        <f>'現在の分布'!F32*E33</f>
        <v>0.017594982871097318</v>
      </c>
    </row>
    <row r="34" spans="2:6" ht="13.5">
      <c r="B34" s="26">
        <f>EXP('リスク定義'!$N$6*('現在の分布'!B33^2-'リスク定義'!$P$6^2)+'リスク定義'!$O$6*('現在の分布'!B33-'リスク定義'!$P$6))</f>
        <v>2.9784619407122066</v>
      </c>
      <c r="C34" s="3">
        <f>'現在の分布'!C33*B34</f>
        <v>0.024782691202645174</v>
      </c>
      <c r="E34" s="26">
        <f>EXP('リスク定義'!$N$17*('現在の分布'!E33^2-'リスク定義'!$P$17^2)+'リスク定義'!$O$17*('現在の分布'!E33-'リスク定義'!$P$17))</f>
        <v>2.4492747492020666</v>
      </c>
      <c r="F34" s="3">
        <f>'現在の分布'!F33*E34</f>
        <v>0.020379518351473964</v>
      </c>
    </row>
    <row r="35" spans="2:6" ht="13.5">
      <c r="B35" s="26">
        <f>EXP('リスク定義'!$N$6*('現在の分布'!B34^2-'リスク定義'!$P$6^2)+'リスク定義'!$O$6*('現在の分布'!B34-'リスク定義'!$P$6))</f>
        <v>3.021389424733313</v>
      </c>
      <c r="C35" s="3">
        <f>'現在の分布'!C34*B35</f>
        <v>0.028570850953292024</v>
      </c>
      <c r="E35" s="26">
        <f>EXP('リスク定義'!$N$17*('現在の分布'!E34^2-'リスク定義'!$P$17^2)+'リスク定義'!$O$17*('現在の分布'!E34-'リスク定義'!$P$17))</f>
        <v>2.4803016851093984</v>
      </c>
      <c r="F35" s="3">
        <f>'現在の分布'!F34*E35</f>
        <v>0.023454219169617485</v>
      </c>
    </row>
    <row r="36" spans="2:6" ht="13.5">
      <c r="B36" s="26">
        <f>EXP('リスク定義'!$N$6*('現在の分布'!B35^2-'リスク定義'!$P$6^2)+'リスク定義'!$O$6*('現在の分布'!B35-'リスク定義'!$P$6))</f>
        <v>3.064935606901673</v>
      </c>
      <c r="C36" s="3">
        <f>'現在の分布'!C35*B36</f>
        <v>0.032728031304536526</v>
      </c>
      <c r="E36" s="26">
        <f>EXP('リスク定義'!$N$17*('現在の分布'!E35^2-'リスク定義'!$P$17^2)+'リスク定義'!$O$17*('現在の分布'!E35-'リスク定義'!$P$17))</f>
        <v>2.5117216642031317</v>
      </c>
      <c r="F36" s="3">
        <f>'現在の分布'!F35*E36</f>
        <v>0.02682069570049551</v>
      </c>
    </row>
    <row r="37" spans="2:6" ht="13.5">
      <c r="B37" s="26">
        <f>EXP('リスク定義'!$N$6*('現在の分布'!B36^2-'リスク定義'!$P$6^2)+'リスク定義'!$O$6*('現在の分布'!B36-'リスク定義'!$P$6))</f>
        <v>3.109109404287693</v>
      </c>
      <c r="C37" s="3">
        <f>'現在の分布'!C36*B37</f>
        <v>0.03725105564274404</v>
      </c>
      <c r="E37" s="26">
        <f>EXP('リスク定義'!$N$17*('現在の分布'!E36^2-'リスク定義'!$P$17^2)+'リスク定義'!$O$17*('現在の分布'!E36-'リスク定義'!$P$17))</f>
        <v>2.5435396654778666</v>
      </c>
      <c r="F37" s="3">
        <f>'現在の分布'!F36*E37</f>
        <v>0.03047481618934867</v>
      </c>
    </row>
    <row r="38" spans="2:6" ht="13.5">
      <c r="B38" s="26">
        <f>EXP('リスク定義'!$N$6*('現在の分布'!B37^2-'リスク定義'!$P$6^2)+'リスク定義'!$O$6*('現在の分布'!B37-'リスク定義'!$P$6))</f>
        <v>3.1539198624802585</v>
      </c>
      <c r="C38" s="3">
        <f>'現在の分布'!C37*B38</f>
        <v>0.04212881890178855</v>
      </c>
      <c r="E38" s="26">
        <f>EXP('リスク定義'!$N$17*('現在の分布'!E37^2-'リスク定義'!$P$17^2)+'リスク定義'!$O$17*('現在の分布'!E37-'リスク定義'!$P$17))</f>
        <v>2.5757607310011403</v>
      </c>
      <c r="F38" s="3">
        <f>'現在の分布'!F37*E38</f>
        <v>0.0344059970139349</v>
      </c>
    </row>
    <row r="39" spans="2:6" ht="13.5">
      <c r="B39" s="26">
        <f>EXP('リスク定義'!$N$6*('現在の分布'!B38^2-'リスク定義'!$P$6^2)+'リスク定義'!$O$6*('現在の分布'!B38-'リスク定義'!$P$6))</f>
        <v>3.1993761574390245</v>
      </c>
      <c r="C39" s="3">
        <f>'現在の分布'!C38*B39</f>
        <v>0.04734149619307775</v>
      </c>
      <c r="E39" s="26">
        <f>EXP('リスク定義'!$N$17*('現在の分布'!E38^2-'リスク定義'!$P$17^2)+'リスク定義'!$O$17*('現在の分布'!E38-'リスク定義'!$P$17))</f>
        <v>2.608389966712418</v>
      </c>
      <c r="F39" s="3">
        <f>'現在の分布'!F38*E39</f>
        <v>0.038596613090354295</v>
      </c>
    </row>
    <row r="40" spans="2:6" ht="13.5">
      <c r="B40" s="26">
        <f>EXP('リスク定義'!$N$6*('現在の分布'!B39^2-'リスク定義'!$P$6^2)+'リスク定義'!$O$6*('現在の分布'!B39-'リスク定義'!$P$6))</f>
        <v>3.2454875973734</v>
      </c>
      <c r="C40" s="3">
        <f>'現在の分布'!C39*B40</f>
        <v>0.05285994071543362</v>
      </c>
      <c r="E40" s="26">
        <f>EXP('リスク定義'!$N$17*('現在の分布'!E39^2-'リスク定義'!$P$17^2)+'リスク定義'!$O$17*('現在の分布'!E39-'リスク定義'!$P$17))</f>
        <v>2.6414325432322143</v>
      </c>
      <c r="F40" s="3">
        <f>'現在の分布'!F39*E40</f>
        <v>0.04302156870113214</v>
      </c>
    </row>
    <row r="41" spans="2:6" ht="13.5">
      <c r="B41" s="26">
        <f>EXP('リスク定義'!$N$6*('現在の分布'!B40^2-'リスク定義'!$P$6^2)+'リスク定義'!$O$6*('現在の分布'!B40-'リスク定義'!$P$6))</f>
        <v>3.2922636246486157</v>
      </c>
      <c r="C41" s="3">
        <f>'現在の分布'!C40*B41</f>
        <v>0.058645320061052504</v>
      </c>
      <c r="E41" s="26">
        <f>EXP('リスク定義'!$N$17*('現在の分布'!E40^2-'リスク定義'!$P$17^2)+'リスク定義'!$O$17*('現在の分布'!E40-'リスク定義'!$P$17))</f>
        <v>2.6748936966814574</v>
      </c>
      <c r="F41" s="3">
        <f>'現在の分布'!F40*E41</f>
        <v>0.04764806675769152</v>
      </c>
    </row>
    <row r="42" spans="2:6" ht="13.5">
      <c r="B42" s="26">
        <f>EXP('リスク定義'!$N$6*('現在の分布'!B41^2-'リスク定義'!$P$6^2)+'リスク定義'!$O$6*('現在の分布'!B41-'リスク定義'!$P$6))</f>
        <v>3.339713817719265</v>
      </c>
      <c r="C42" s="3">
        <f>'現在の分布'!C41*B42</f>
        <v>0.06464903501529065</v>
      </c>
      <c r="E42" s="26">
        <f>EXP('リスク定義'!$N$17*('現在の分布'!E41^2-'リスク定義'!$P$17^2)+'リスク定義'!$O$17*('現在の分布'!E41-'リスク定義'!$P$17))</f>
        <v>2.7087787295112373</v>
      </c>
      <c r="F42" s="3">
        <f>'現在の分布'!F41*E42</f>
        <v>0.05243560990277866</v>
      </c>
    </row>
    <row r="43" spans="2:6" ht="13.5">
      <c r="B43" s="26">
        <f>EXP('リスク定義'!$N$6*('現在の分布'!B42^2-'リスク定義'!$P$6^2)+'リスク定義'!$O$6*('現在の分布'!B42-'リスク定義'!$P$6))</f>
        <v>3.387847893090707</v>
      </c>
      <c r="C43" s="3">
        <f>'現在の分布'!C42*B43</f>
        <v>0.07081295694003936</v>
      </c>
      <c r="E43" s="26">
        <f>EXP('リスク定義'!$N$17*('現在の分布'!E42^2-'リスク定義'!$P$17^2)+'リスク定義'!$O$17*('現在の分布'!E42-'リスク定義'!$P$17))</f>
        <v>2.7430930113430607</v>
      </c>
      <c r="F43" s="3">
        <f>'現在の分布'!F42*E43</f>
        <v>0.057336259898477834</v>
      </c>
    </row>
    <row r="44" spans="2:6" ht="13.5">
      <c r="B44" s="26">
        <f>EXP('リスク定義'!$N$6*('現在の分布'!B43^2-'リスク定義'!$P$6^2)+'リスク定義'!$O$6*('現在の分布'!B43-'リスク定義'!$P$6))</f>
        <v>3.4366757073087446</v>
      </c>
      <c r="C44" s="3">
        <f>'現在の分布'!C43*B44</f>
        <v>0.07707000895876157</v>
      </c>
      <c r="E44" s="26">
        <f>EXP('リスク定義'!$N$17*('現在の分布'!E43^2-'リスク定義'!$P$17^2)+'リスク定義'!$O$17*('現在の分布'!E43-'リスク定義'!$P$17))</f>
        <v>2.7778419798197573</v>
      </c>
      <c r="F44" s="3">
        <f>'現在の分布'!F43*E44</f>
        <v>0.06229517257489081</v>
      </c>
    </row>
    <row r="45" spans="2:6" ht="13.5">
      <c r="B45" s="26">
        <f>EXP('リスク定義'!$N$6*('現在の分布'!B44^2-'リスク定義'!$P$6^2)+'リスク定義'!$O$6*('現在の分布'!B44-'リスク定義'!$P$6))</f>
        <v>3.4862072589779745</v>
      </c>
      <c r="C45" s="3">
        <f>'現在の分布'!C44*B45</f>
        <v>0.08334510275769354</v>
      </c>
      <c r="E45" s="26">
        <f>EXP('リスク定義'!$N$17*('現在の分布'!E44^2-'リスク定義'!$P$17^2)+'リスク定義'!$O$17*('現在の分布'!E44-'リスク定義'!$P$17))</f>
        <v>2.8130311414671567</v>
      </c>
      <c r="F45" s="3">
        <f>'現在の分布'!F44*E45</f>
        <v>0.06725141454008278</v>
      </c>
    </row>
    <row r="46" spans="2:6" ht="13.5">
      <c r="B46" s="26">
        <f>EXP('リスク定義'!$N$6*('現在の分布'!B45^2-'リスク定義'!$P$6^2)+'リスク定義'!$O$6*('現在の分布'!B45-'リスク定義'!$P$6))</f>
        <v>3.5364526908092295</v>
      </c>
      <c r="C46" s="3">
        <f>'現在の分布'!C45*B46</f>
        <v>0.08955642741890658</v>
      </c>
      <c r="E46" s="26">
        <f>EXP('リスク定義'!$N$17*('現在の分布'!E45^2-'リスク定義'!$P$17^2)+'リスク定義'!$O$17*('現在の分布'!E45-'リスク定義'!$P$17))</f>
        <v>2.8486660725666852</v>
      </c>
      <c r="F46" s="3">
        <f>'現在の分布'!F45*E46</f>
        <v>0.07213905533970058</v>
      </c>
    </row>
    <row r="47" spans="2:6" ht="13.5">
      <c r="B47" s="26">
        <f>EXP('リスク定義'!$N$6*('現在の分布'!B46^2-'リスク定義'!$P$6^2)+'リスク定義'!$O$6*('現在の分布'!B46-'リスク定義'!$P$6))</f>
        <v>3.5874222916965293</v>
      </c>
      <c r="C47" s="3">
        <f>'現在の分布'!C46*B47</f>
        <v>0.09561707003075835</v>
      </c>
      <c r="E47" s="26">
        <f>EXP('リスク定義'!$N$17*('現在の分布'!E46^2-'リスク定義'!$P$17^2)+'リスク定義'!$O$17*('現在の分布'!E46-'リスク定義'!$P$17))</f>
        <v>2.8847524200390184</v>
      </c>
      <c r="F47" s="3">
        <f>'現在の分布'!F46*E47</f>
        <v>0.07688851541306191</v>
      </c>
    </row>
    <row r="48" spans="2:6" ht="13.5">
      <c r="B48" s="26">
        <f>EXP('リスク定義'!$N$6*('現在の分布'!B47^2-'リスク定義'!$P$6^2)+'リスク定義'!$O$6*('現在の分布'!B47-'リスク定義'!$P$6))</f>
        <v>3.639126498823964</v>
      </c>
      <c r="C48" s="3">
        <f>'現在の分布'!C47*B48</f>
        <v>0.10143693075631777</v>
      </c>
      <c r="E48" s="26">
        <f>EXP('リスク定義'!$N$17*('現在の分布'!E47^2-'リスク定義'!$P$17^2)+'リスク定義'!$O$17*('現在の分布'!E47-'リスク定義'!$P$17))</f>
        <v>2.921295902338924</v>
      </c>
      <c r="F48" s="3">
        <f>'現在の分布'!F47*E48</f>
        <v>0.08142813674106462</v>
      </c>
    </row>
    <row r="49" spans="2:6" ht="13.5">
      <c r="B49" s="26">
        <f>EXP('リスク定義'!$N$6*('現在の分布'!B48^2-'リスク定義'!$P$6^2)+'リスク定義'!$O$6*('現在の分布'!B48-'リスク定義'!$P$6))</f>
        <v>3.691575899802946</v>
      </c>
      <c r="C49" s="3">
        <f>'現在の分布'!C48*B49</f>
        <v>0.1069248785603907</v>
      </c>
      <c r="E49" s="26">
        <f>EXP('リスク定義'!$N$17*('現在の分布'!E48^2-'リスク定義'!$P$17^2)+'リスク定義'!$O$17*('現在の分布'!E48-'リスク定義'!$P$17))</f>
        <v>2.958302310361442</v>
      </c>
      <c r="F49" s="3">
        <f>'現在の分布'!F48*E49</f>
        <v>0.08568593030884321</v>
      </c>
    </row>
    <row r="50" spans="2:6" ht="13.5">
      <c r="B50" s="26">
        <f>EXP('リスク定義'!$N$6*('現在の分布'!B49^2-'リスク定義'!$P$6^2)+'リスク定義'!$O$6*('現在の分布'!B49-'リスク定義'!$P$6))</f>
        <v>3.7447812348402643</v>
      </c>
      <c r="C50" s="3">
        <f>'現在の分布'!C49*B50</f>
        <v>0.11199107892133263</v>
      </c>
      <c r="E50" s="26">
        <f>EXP('リスク定義'!$N$17*('現在の分布'!E49^2-'リスク定義'!$P$17^2)+'リスク定義'!$O$17*('現在の分布'!E49-'リスク定義'!$P$17))</f>
        <v>2.9957775083595433</v>
      </c>
      <c r="F50" s="3">
        <f>'現在の分布'!F49*E50</f>
        <v>0.08959144321918137</v>
      </c>
    </row>
    <row r="51" spans="2:6" ht="13.5">
      <c r="B51" s="26">
        <f>EXP('リスク定義'!$N$6*('現在の分布'!B50^2-'リスク定義'!$P$6^2)+'リスク定義'!$O$6*('現在の分布'!B50-'リスク定義'!$P$6))</f>
        <v>3.798753398937384</v>
      </c>
      <c r="C51" s="3">
        <f>'現在の分布'!C50*B51</f>
        <v>0.11654941257588142</v>
      </c>
      <c r="E51" s="26">
        <f>EXP('リスク定義'!$N$17*('現在の分布'!E50^2-'リスク定義'!$P$17^2)+'リスク定義'!$O$17*('現在の分布'!E50-'リスク定義'!$P$17))</f>
        <v>3.033727434873414</v>
      </c>
      <c r="F51" s="3">
        <f>'現在の分布'!F50*E51</f>
        <v>0.09307767925886909</v>
      </c>
    </row>
    <row r="52" spans="2:6" ht="13.5">
      <c r="B52" s="26">
        <f>EXP('リスク定義'!$N$6*('現在の分布'!B51^2-'リスク定義'!$P$6^2)+'リスク定義'!$O$6*('現在の分布'!B51-'リスク定義'!$P$6))</f>
        <v>3.8535034441214484</v>
      </c>
      <c r="C52" s="3">
        <f>'現在の分布'!C51*B52</f>
        <v>0.1205198955516256</v>
      </c>
      <c r="E52" s="26">
        <f>EXP('リスク定義'!$N$17*('現在の分布'!E51^2-'リスク定義'!$P$17^2)+'リスク定義'!$O$17*('現在の分布'!E51-'リスク定義'!$P$17))</f>
        <v>3.0721581036715135</v>
      </c>
      <c r="F52" s="3">
        <f>'現在の分布'!F51*E52</f>
        <v>0.09608300061010729</v>
      </c>
    </row>
    <row r="53" spans="2:6" ht="13.5">
      <c r="B53" s="26">
        <f>EXP('リスク定義'!$N$6*('現在の分布'!B52^2-'リスク定義'!$P$6^2)+'リスク定義'!$O$6*('現在の分布'!B52-'リスク定義'!$P$6))</f>
        <v>3.90904258170843</v>
      </c>
      <c r="C53" s="3">
        <f>'現在の分布'!C52*B53</f>
        <v>0.12383100614716316</v>
      </c>
      <c r="E53" s="26">
        <f>EXP('リスク定義'!$N$17*('現在の分布'!E52^2-'リスク定義'!$P$17^2)+'リスク定義'!$O$17*('現在の分布'!E52-'リスク定義'!$P$17))</f>
        <v>3.111075604703548</v>
      </c>
      <c r="F53" s="3">
        <f>'現在の分布'!F52*E53</f>
        <v>0.09855293573240322</v>
      </c>
    </row>
    <row r="54" spans="2:6" ht="13.5">
      <c r="B54" s="26">
        <f>EXP('リスク定義'!$N$6*('現在の分布'!B53^2-'リスク定義'!$P$6^2)+'リスク定義'!$O$6*('現在の分布'!B53-'リスク定義'!$P$6))</f>
        <v>3.9653821845989037</v>
      </c>
      <c r="C54" s="3">
        <f>'現在の分布'!C53*B54</f>
        <v>0.1264218246048352</v>
      </c>
      <c r="E54" s="26">
        <f>EXP('リスク定義'!$N$17*('現在の分布'!E53^2-'リスク定義'!$P$17^2)+'リスク定義'!$O$17*('現在の分布'!E53-'リスク定義'!$P$17))</f>
        <v>3.150486105065522</v>
      </c>
      <c r="F54" s="3">
        <f>'現在の分布'!F53*E54</f>
        <v>0.10044181954049171</v>
      </c>
    </row>
    <row r="55" spans="2:6" ht="13.5">
      <c r="B55" s="26">
        <f>EXP('リスク定義'!$N$6*('現在の分布'!B54^2-'リスク定義'!$P$6^2)+'リスク定義'!$O$6*('現在の分布'!B54-'リスク定義'!$P$6))</f>
        <v>4.022533789606905</v>
      </c>
      <c r="C55" s="3">
        <f>'現在の分布'!C54*B55</f>
        <v>0.128243896185292</v>
      </c>
      <c r="E55" s="26">
        <f>EXP('リスク定義'!$N$17*('現在の分布'!E54^2-'リスク定義'!$P$17^2)+'リスク定義'!$O$17*('現在の分布'!E54-'リスク定義'!$P$17))</f>
        <v>3.1903958499770124</v>
      </c>
      <c r="F55" s="3">
        <f>'現在の分布'!F54*E55</f>
        <v>0.10171419696499845</v>
      </c>
    </row>
    <row r="56" spans="2:6" ht="13.5">
      <c r="B56" s="26">
        <f>EXP('リスク定義'!$N$6*('現在の分布'!B55^2-'リスク定義'!$P$6^2)+'リスク定義'!$O$6*('現在の分布'!B55-'リスク定義'!$P$6))</f>
        <v>4.080509099822359</v>
      </c>
      <c r="C56" s="3">
        <f>'現在の分布'!C55*B56</f>
        <v>0.1292627380904158</v>
      </c>
      <c r="E56" s="26">
        <f>EXP('リスク定義'!$N$17*('現在の分布'!E55^2-'リスク定義'!$P$17^2)+'リスク定義'!$O$17*('現在の分布'!E55-'リスク定義'!$P$17))</f>
        <v>3.2308111637708214</v>
      </c>
      <c r="F56" s="3">
        <f>'現在の分布'!F55*E56</f>
        <v>0.10234592965379735</v>
      </c>
    </row>
    <row r="57" spans="2:6" ht="13.5">
      <c r="B57" s="26">
        <f>EXP('リスク定義'!$N$6*('現在の分布'!B56^2-'リスク定義'!$P$6^2)+'リスク定義'!$O$6*('現在の分布'!B56-'リスク定義'!$P$6))</f>
        <v>4.139319987007548</v>
      </c>
      <c r="C57" s="3">
        <f>'現在の分布'!C56*B57</f>
        <v>0.12945892477400994</v>
      </c>
      <c r="E57" s="26">
        <f>EXP('リスク定義'!$N$17*('現在の分布'!E56^2-'リスク定義'!$P$17^2)+'リスク定義'!$O$17*('現在の分布'!E56-'リスク定義'!$P$17))</f>
        <v>3.27173845089517</v>
      </c>
      <c r="F57" s="3">
        <f>'現在の分布'!F56*E57</f>
        <v>0.102324957559243</v>
      </c>
    </row>
    <row r="58" spans="2:6" ht="13.5">
      <c r="B58" s="26">
        <f>EXP('リスク定義'!$N$6*('現在の分布'!B57^2-'リスク定義'!$P$6^2)+'リスク定義'!$O$6*('現在の分布'!B57-'リスク定義'!$P$6))</f>
        <v>4.198978494028131</v>
      </c>
      <c r="C58" s="3">
        <f>'現在の分布'!C57*B58</f>
        <v>0.1288287039202486</v>
      </c>
      <c r="E58" s="26">
        <f>EXP('リスク定義'!$N$17*('現在の分布'!E57^2-'リスク定義'!$P$17^2)+'リスク定義'!$O$17*('現在の分布'!E57-'リスク定義'!$P$17))</f>
        <v>3.313184196928582</v>
      </c>
      <c r="F58" s="3">
        <f>'現在の分布'!F57*E58</f>
        <v>0.1016516818427171</v>
      </c>
    </row>
    <row r="59" spans="2:6" ht="13.5">
      <c r="B59" s="26">
        <f>EXP('リスク定義'!$N$6*('現在の分布'!B58^2-'リスク定義'!$P$6^2)+'リスク定義'!$O$6*('現在の分布'!B58-'リスク定義'!$P$6))</f>
        <v>4.259496837319186</v>
      </c>
      <c r="C59" s="3">
        <f>'現在の分布'!C58*B59</f>
        <v>0.12738411580235612</v>
      </c>
      <c r="E59" s="26">
        <f>EXP('リスク定義'!$N$17*('現在の分布'!E58^2-'リスク定義'!$P$17^2)+'リスク定義'!$O$17*('現在の分布'!E58-'リスク定義'!$P$17))</f>
        <v>3.355154969607629</v>
      </c>
      <c r="F59" s="3">
        <f>'現在の分布'!F58*E59</f>
        <v>0.10033895211255527</v>
      </c>
    </row>
    <row r="60" spans="2:6" ht="13.5">
      <c r="B60" s="26">
        <f>EXP('リスク定義'!$N$6*('現在の分布'!B59^2-'リスク定義'!$P$6^2)+'リスク定義'!$O$6*('現在の分布'!B59-'リスク定義'!$P$6))</f>
        <v>4.3208874093868115</v>
      </c>
      <c r="C60" s="3">
        <f>'現在の分布'!C59*B60</f>
        <v>0.12515261071741016</v>
      </c>
      <c r="E60" s="26">
        <f>EXP('リスク定義'!$N$17*('現在の分布'!E59^2-'リスク定義'!$P$17^2)+'リスク定義'!$O$17*('現在の分布'!E59-'リスク定義'!$P$17))</f>
        <v>3.397657419867689</v>
      </c>
      <c r="F60" s="3">
        <f>'現在の分布'!F59*E60</f>
        <v>0.09841165856255542</v>
      </c>
    </row>
    <row r="61" spans="2:6" ht="13.5">
      <c r="B61" s="26">
        <f>EXP('リスク定義'!$N$6*('現在の分布'!B60^2-'リスク定義'!$P$6^2)+'リスク定義'!$O$6*('現在の分布'!B60-'リスク定義'!$P$6))</f>
        <v>4.38316278134577</v>
      </c>
      <c r="C61" s="3">
        <f>'現在の分布'!C60*B61</f>
        <v>0.1221761814789153</v>
      </c>
      <c r="E61" s="26">
        <f>EXP('リスク定義'!$N$17*('現在の分布'!E60^2-'リスク定義'!$P$17^2)+'リスク定義'!$O$17*('現在の分布'!E60-'リスク定義'!$P$17))</f>
        <v>3.440698282896898</v>
      </c>
      <c r="F61" s="3">
        <f>'現在の分布'!F60*E61</f>
        <v>0.09590594709702628</v>
      </c>
    </row>
    <row r="62" spans="2:6" ht="13.5">
      <c r="B62" s="26">
        <f>EXP('リスク定義'!$N$6*('現在の分布'!B61^2-'リスク定義'!$P$6^2)+'リスク定義'!$O$6*('現在の分布'!B61-'リスク定義'!$P$6))</f>
        <v>4.446335705493707</v>
      </c>
      <c r="C62" s="3">
        <f>'現在の分布'!C61*B62</f>
        <v>0.11851004926754903</v>
      </c>
      <c r="E62" s="26">
        <f>EXP('リスク定義'!$N$17*('現在の分布'!E61^2-'リスク定義'!$P$17^2)+'リスク定義'!$O$17*('現在の分布'!E61-'リスク定義'!$P$17))</f>
        <v>3.4842843792034426</v>
      </c>
      <c r="F62" s="3">
        <f>'現在の分布'!F61*E62</f>
        <v>0.09286809201818919</v>
      </c>
    </row>
    <row r="63" spans="2:6" ht="13.5">
      <c r="B63" s="26">
        <f>EXP('リスク定義'!$N$6*('現在の分布'!B62^2-'リスク定義'!$P$6^2)+'リスク定義'!$O$6*('現在の分布'!B62-'リスク定義'!$P$6))</f>
        <v>4.510419117922479</v>
      </c>
      <c r="C63" s="3">
        <f>'現在の分布'!C62*B63</f>
        <v>0.11422096028963065</v>
      </c>
      <c r="E63" s="26">
        <f>EXP('リスク定義'!$N$17*('現在の分布'!E62^2-'リスク定義'!$P$17^2)+'リスク定義'!$O$17*('現在の分布'!E62-'リスク定義'!$P$17))</f>
        <v>3.528422615696382</v>
      </c>
      <c r="F63" s="3">
        <f>'現在の分布'!F62*E63</f>
        <v>0.08935307538739899</v>
      </c>
    </row>
    <row r="64" spans="2:6" ht="13.5">
      <c r="B64" s="26">
        <f>EXP('リスク定義'!$N$6*('現在の分布'!B63^2-'リスク定義'!$P$6^2)+'リスク定義'!$O$6*('現在の分布'!B63-'リスク定義'!$P$6))</f>
        <v>4.575426141167104</v>
      </c>
      <c r="C64" s="3">
        <f>'現在の分布'!C63*B64</f>
        <v>0.10938516662018843</v>
      </c>
      <c r="E64" s="26">
        <f>EXP('リスク定義'!$N$17*('現在の分布'!E63^2-'リスク定義'!$P$17^2)+'リスク定義'!$O$17*('現在の分布'!E63-'リスク定義'!$P$17))</f>
        <v>3.5731199867801515</v>
      </c>
      <c r="F64" s="3">
        <f>'現在の分布'!F63*E64</f>
        <v>0.08542293396264355</v>
      </c>
    </row>
    <row r="65" spans="2:6" ht="13.5">
      <c r="B65" s="26">
        <f>EXP('リスク定義'!$N$6*('現在の分布'!B64^2-'リスク定義'!$P$6^2)+'リスク定義'!$O$6*('現在の分布'!B64-'リスク定義'!$P$6))</f>
        <v>4.64137008689291</v>
      </c>
      <c r="C65" s="3">
        <f>'現在の分布'!C64*B65</f>
        <v>0.1040861764806709</v>
      </c>
      <c r="E65" s="26">
        <f>EXP('リスク定義'!$N$17*('現在の分布'!E64^2-'リスク定義'!$P$17^2)+'リスク定義'!$O$17*('現在の分布'!E64-'リスク定義'!$P$17))</f>
        <v>3.618383575462945</v>
      </c>
      <c r="F65" s="3">
        <f>'現在の分布'!F64*E65</f>
        <v>0.08114494305764784</v>
      </c>
    </row>
    <row r="66" spans="2:6" ht="13.5">
      <c r="B66" s="26">
        <f>EXP('リスク定義'!$N$6*('現在の分布'!B65^2-'リスク定義'!$P$6^2)+'リスク定義'!$O$6*('現在の分布'!B65-'リスク定義'!$P$6))</f>
        <v>4.708264458621392</v>
      </c>
      <c r="C66" s="3">
        <f>'現在の分布'!C65*B66</f>
        <v>0.0984123664615047</v>
      </c>
      <c r="E66" s="26">
        <f>EXP('リスク定義'!$N$17*('現在の分布'!E65^2-'リスク定義'!$P$17^2)+'リスク定義'!$O$17*('現在の分布'!E65-'リスク定義'!$P$17))</f>
        <v>3.6642205544791238</v>
      </c>
      <c r="F66" s="3">
        <f>'現在の分布'!F65*E66</f>
        <v>0.0765897113835374</v>
      </c>
    </row>
    <row r="67" spans="2:6" ht="13.5">
      <c r="B67" s="26">
        <f>EXP('リスク定義'!$N$6*('現在の分布'!B66^2-'リスク定義'!$P$6^2)+'リスク定義'!$O$6*('現在の分布'!B66-'リスク定義'!$P$6))</f>
        <v>4.776122954495368</v>
      </c>
      <c r="C67" s="3">
        <f>'現在の分布'!C66*B67</f>
        <v>0.09245455059181566</v>
      </c>
      <c r="E67" s="26">
        <f>EXP('リスク定義'!$N$17*('現在の分布'!E66^2-'リスク定義'!$P$17^2)+'リスク定義'!$O$17*('現在の分布'!E66-'リスク定義'!$P$17))</f>
        <v>3.7106381874258534</v>
      </c>
      <c r="F67" s="3">
        <f>'現在の分布'!F66*E67</f>
        <v>0.07182926178740558</v>
      </c>
    </row>
    <row r="68" spans="2:6" ht="13.5">
      <c r="B68" s="26">
        <f>EXP('リスク定義'!$N$6*('現在の分布'!B67^2-'リスク定義'!$P$6^2)+'リスク定義'!$O$6*('現在の分布'!B67-'リスク定義'!$P$6))</f>
        <v>4.844959470083986</v>
      </c>
      <c r="C68" s="3">
        <f>'現在の分布'!C67*B68</f>
        <v>0.08630359873937386</v>
      </c>
      <c r="E68" s="26">
        <f>EXP('リスク定義'!$N$17*('現在の分布'!E67^2-'リスク定義'!$P$17^2)+'リスク定義'!$O$17*('現在の分布'!E67-'リスク定義'!$P$17))</f>
        <v>3.7576438299141315</v>
      </c>
      <c r="F68" s="3">
        <f>'現在の分布'!F67*E68</f>
        <v>0.06693516990282884</v>
      </c>
    </row>
    <row r="69" spans="2:6" ht="13.5">
      <c r="B69" s="26">
        <f>EXP('リスク定義'!$N$6*('現在の分布'!B68^2-'リスク定義'!$P$6^2)+'リスク定義'!$O$6*('現在の分布'!B68-'リスク定義'!$P$6))</f>
        <v>4.914788101228155</v>
      </c>
      <c r="C69" s="3">
        <f>'現在の分布'!C68*B69</f>
        <v>0.08004818994535677</v>
      </c>
      <c r="E69" s="26">
        <f>EXP('リスク定義'!$N$17*('現在の分布'!E68^2-'リスク定義'!$P$17^2)+'リスク定義'!$O$17*('現在の分布'!E68-'リスク定義'!$P$17))</f>
        <v>3.805244930734409</v>
      </c>
      <c r="F69" s="3">
        <f>'現在の分布'!F68*E69</f>
        <v>0.061976826412498784</v>
      </c>
    </row>
    <row r="70" spans="2:6" ht="13.5">
      <c r="B70" s="26">
        <f>EXP('リスク定義'!$N$6*('現在の分布'!B69^2-'リスク定義'!$P$6^2)+'リスク定義'!$O$6*('現在の分布'!B69-'リスク定義'!$P$6))</f>
        <v>4.985623146926993</v>
      </c>
      <c r="C70" s="3">
        <f>'現在の分布'!C69*B70</f>
        <v>0.07377277557112916</v>
      </c>
      <c r="E70" s="26">
        <f>EXP('リスク定義'!$N$17*('現在の分布'!E69^2-'リスク定義'!$P$17^2)+'リスク定義'!$O$17*('現在の分布'!E69-'リスク定義'!$P$17))</f>
        <v>3.853449033036962</v>
      </c>
      <c r="F70" s="3">
        <f>'現在の分布'!F69*E70</f>
        <v>0.05701987942354625</v>
      </c>
    </row>
    <row r="71" spans="2:6" ht="13.5">
      <c r="B71" s="26">
        <f>EXP('リスク定義'!$N$6*('現在の分布'!B70^2-'リスク定義'!$P$6^2)+'リスク定義'!$O$6*('現在の分布'!B70-'リスク定義'!$P$6))</f>
        <v>5.057479112265866</v>
      </c>
      <c r="C71" s="3">
        <f>'現在の分布'!C70*B71</f>
        <v>0.06755581337208633</v>
      </c>
      <c r="E71" s="26">
        <f>EXP('リスク定義'!$N$17*('現在の分布'!E70^2-'リスク定義'!$P$17^2)+'リスク定義'!$O$17*('現在の分布'!E70-'リスク定義'!$P$17))</f>
        <v>3.9022637755272283</v>
      </c>
      <c r="F71" s="3">
        <f>'現在の分布'!F70*E71</f>
        <v>0.052124902050275514</v>
      </c>
    </row>
    <row r="72" spans="2:6" ht="13.5">
      <c r="B72" s="26">
        <f>EXP('リスク定義'!$N$6*('現在の分布'!B71^2-'リスク定義'!$P$6^2)+'リスク定義'!$O$6*('現在の分布'!B71-'リスク定義'!$P$6))</f>
        <v>5.1303707113866395</v>
      </c>
      <c r="C72" s="3">
        <f>'現在の分布'!C71*B72</f>
        <v>0.06146831776785234</v>
      </c>
      <c r="E72" s="26">
        <f>EXP('リスク定義'!$N$17*('現在の分布'!E71^2-'リスク定義'!$P$17^2)+'リスク定義'!$O$17*('現在の分布'!E71-'リスク定義'!$P$17))</f>
        <v>3.9516968936762766</v>
      </c>
      <c r="F72" s="3">
        <f>'現在の分布'!F71*E72</f>
        <v>0.047346317458816504</v>
      </c>
    </row>
    <row r="73" spans="2:6" ht="13.5">
      <c r="B73" s="26">
        <f>EXP('リスク定義'!$N$6*('現在の分布'!B72^2-'リスク定義'!$P$6^2)+'リスク定義'!$O$6*('現在の分布'!B72-'リスク定義'!$P$6))</f>
        <v>5.204312870500729</v>
      </c>
      <c r="C73" s="3">
        <f>'現在の分布'!C72*B73</f>
        <v>0.05557275466434374</v>
      </c>
      <c r="E73" s="26">
        <f>EXP('リスク定義'!$N$17*('現在の分布'!E72^2-'リスク定義'!$P$17^2)+'リスク定義'!$O$17*('現在の分布'!E72-'リスク定義'!$P$17))</f>
        <v>4.00175622094662</v>
      </c>
      <c r="F73" s="3">
        <f>'現在の分布'!F72*E73</f>
        <v>0.04273160016065264</v>
      </c>
    </row>
    <row r="74" spans="2:6" ht="13.5">
      <c r="B74" s="26">
        <f>EXP('リスク定義'!$N$6*('現在の分布'!B73^2-'リスク定義'!$P$6^2)+'リスク定義'!$O$6*('現在の分布'!B73-'リスク定義'!$P$6))</f>
        <v>5.279320730945587</v>
      </c>
      <c r="C74" s="3">
        <f>'現在の分布'!C73*B74</f>
        <v>0.049922292208919965</v>
      </c>
      <c r="E74" s="26">
        <f>EXP('リスク定義'!$N$17*('現在の分布'!E73^2-'リスク定義'!$P$17^2)+'リスク定義'!$O$17*('現在の分布'!E73-'リスク定義'!$P$17))</f>
        <v>4.052449690033552</v>
      </c>
      <c r="F74" s="3">
        <f>'現在の分布'!F73*E74</f>
        <v>0.03832075903286977</v>
      </c>
    </row>
    <row r="75" spans="2:6" ht="13.5">
      <c r="B75" s="26">
        <f>EXP('リスク定義'!$N$6*('現在の分布'!B74^2-'リスク定義'!$P$6^2)+'リスク定義'!$O$6*('現在の分布'!B74-'リスク定義'!$P$6))</f>
        <v>5.3554096522852275</v>
      </c>
      <c r="C75" s="3">
        <f>'現在の分布'!C74*B75</f>
        <v>0.044560402757578055</v>
      </c>
      <c r="E75" s="26">
        <f>EXP('リスク定義'!$N$17*('現在の分布'!E74^2-'リスク定義'!$P$17^2)+'リスク定義'!$O$17*('現在の分布'!E74-'リスク定義'!$P$17))</f>
        <v>4.103785334122205</v>
      </c>
      <c r="F75" s="3">
        <f>'現在の分布'!F74*E75</f>
        <v>0.0341460951061131</v>
      </c>
    </row>
    <row r="76" spans="2:6" ht="13.5">
      <c r="B76" s="26">
        <f>EXP('リスク定義'!$N$6*('現在の分布'!B75^2-'リスク定義'!$P$6^2)+'リスク定義'!$O$6*('現在の分布'!B75-'リスク定義'!$P$6))</f>
        <v>5.432595215455453</v>
      </c>
      <c r="C76" s="3">
        <f>'現在の分布'!C75*B76</f>
        <v>0.039520796904481084</v>
      </c>
      <c r="E76" s="26">
        <f>EXP('リスク定義'!$N$17*('現在の分布'!E75^2-'リスク定義'!$P$17^2)+'リスク定義'!$O$17*('現在の分布'!E75-'リスク定義'!$P$17))</f>
        <v>4.155771288160534</v>
      </c>
      <c r="F76" s="3">
        <f>'現在の分布'!F75*E76</f>
        <v>0.030232216196342244</v>
      </c>
    </row>
    <row r="77" spans="2:6" ht="13.5">
      <c r="B77" s="26">
        <f>EXP('リスク定義'!$N$6*('現在の分布'!B76^2-'リスク定義'!$P$6^2)+'リスク定義'!$O$6*('現在の分布'!B76-'リスク定義'!$P$6))</f>
        <v>5.510893225954402</v>
      </c>
      <c r="C77" s="3">
        <f>'現在の分布'!C76*B77</f>
        <v>0.034827658297693645</v>
      </c>
      <c r="E77" s="26">
        <f>EXP('リスク定義'!$N$17*('現在の分布'!E76^2-'リスク定義'!$P$17^2)+'リスク定義'!$O$17*('現在の分布'!E76-'リスク定義'!$P$17))</f>
        <v>4.208415790148436</v>
      </c>
      <c r="F77" s="3">
        <f>'現在の分布'!F76*E77</f>
        <v>0.026596281420154824</v>
      </c>
    </row>
    <row r="78" spans="2:6" ht="13.5">
      <c r="B78" s="26">
        <f>EXP('リスク定義'!$N$6*('現在の分布'!B77^2-'リスク定義'!$P$6^2)+'リスク定義'!$O$6*('現在の分布'!B77-'リスク定義'!$P$6))</f>
        <v>5.590319717079084</v>
      </c>
      <c r="C78" s="3">
        <f>'現在の分布'!C77*B78</f>
        <v>0.030496138570963137</v>
      </c>
      <c r="E78" s="26">
        <f>EXP('リスク定義'!$N$17*('現在の分布'!E77^2-'リスク定義'!$P$17^2)+'リスク定義'!$O$17*('現在の分布'!E77-'リスク定義'!$P$17))</f>
        <v>4.261727182443187</v>
      </c>
      <c r="F78" s="3">
        <f>'現在の分布'!F77*E78</f>
        <v>0.023248441821737967</v>
      </c>
    </row>
    <row r="79" spans="2:6" ht="13.5">
      <c r="B79" s="26">
        <f>EXP('リスク定義'!$N$6*('現在の分布'!B78^2-'リスク定義'!$P$6^2)+'リスク定義'!$O$6*('現在の分布'!B78-'リスク定義'!$P$6))</f>
        <v>5.670890953208564</v>
      </c>
      <c r="C79" s="3">
        <f>'現在の分布'!C78*B79</f>
        <v>0.026533065282271503</v>
      </c>
      <c r="E79" s="26">
        <f>EXP('リスク定義'!$N$17*('現在の分布'!E78^2-'リスク定義'!$P$17^2)+'リスク定義'!$O$17*('現在の分布'!E78-'リスク定義'!$P$17))</f>
        <v>4.315713913081422</v>
      </c>
      <c r="F79" s="3">
        <f>'現在の分布'!F78*E79</f>
        <v>0.02019243888486435</v>
      </c>
    </row>
    <row r="80" spans="2:6" ht="13.5">
      <c r="B80" s="26">
        <f>EXP('リスク定義'!$N$6*('現在の分布'!B79^2-'リスク定義'!$P$6^2)+'リスク定義'!$O$6*('現在の分布'!B79-'リスク定義'!$P$6))</f>
        <v>5.752623433134458</v>
      </c>
      <c r="C80" s="3">
        <f>'現在の分布'!C79*B80</f>
        <v>0.022937812287945402</v>
      </c>
      <c r="E80" s="26">
        <f>EXP('リスク定義'!$N$17*('現在の分布'!E79^2-'リスク定義'!$P$17^2)+'リスク定義'!$O$17*('現在の分布'!E79-'リスク定義'!$P$17))</f>
        <v>4.3703845371178565</v>
      </c>
      <c r="F80" s="3">
        <f>'現在の分布'!F79*E80</f>
        <v>0.01742632058290777</v>
      </c>
    </row>
    <row r="81" spans="2:6" ht="13.5">
      <c r="B81" s="26">
        <f>EXP('リスク定義'!$N$6*('現在の分布'!B80^2-'リスク定義'!$P$6^2)+'リスク定義'!$O$6*('現在の分布'!B80-'リスク定義'!$P$6))</f>
        <v>5.835533893439441</v>
      </c>
      <c r="C81" s="3">
        <f>'現在の分布'!C80*B81</f>
        <v>0.01970328133836469</v>
      </c>
      <c r="E81" s="26">
        <f>EXP('リスク定義'!$N$17*('現在の分布'!E80^2-'リスク定義'!$P$17^2)+'リスク定義'!$O$17*('現在の分布'!E80-'リスク定義'!$P$17))</f>
        <v>4.425747717980977</v>
      </c>
      <c r="F81" s="3">
        <f>'現在の分布'!F80*E81</f>
        <v>0.014943234674386978</v>
      </c>
    </row>
    <row r="82" spans="2:6" ht="13.5">
      <c r="B82" s="26">
        <f>EXP('リスク定義'!$N$6*('現在の分布'!B81^2-'リスク定義'!$P$6^2)+'リスク定義'!$O$6*('現在の分布'!B81-'リスク定義'!$P$6))</f>
        <v>5.919639311924442</v>
      </c>
      <c r="C82" s="3">
        <f>'現在の分布'!C81*B82</f>
        <v>0.016816945550894895</v>
      </c>
      <c r="E82" s="26">
        <f>EXP('リスク定義'!$N$17*('現在の分布'!E81^2-'リスク定義'!$P$17^2)+'リスク定義'!$O$17*('現在の分布'!E81-'リスク定義'!$P$17))</f>
        <v>4.481812228845898</v>
      </c>
      <c r="F82" s="3">
        <f>'現在の分布'!F81*E82</f>
        <v>0.012732260911574176</v>
      </c>
    </row>
    <row r="83" spans="2:6" ht="13.5">
      <c r="B83" s="26">
        <f>EXP('リスク定義'!$N$6*('現在の分布'!B82^2-'リスク定義'!$P$6^2)+'リスク定義'!$O$6*('現在の分布'!B82-'リスク定義'!$P$6))</f>
        <v>6.004956911085232</v>
      </c>
      <c r="C83" s="3">
        <f>'現在の分布'!C82*B83</f>
        <v>0.014261909380044598</v>
      </c>
      <c r="E83" s="26">
        <f>EXP('リスク定義'!$N$17*('現在の分布'!E82^2-'リスク定義'!$P$17^2)+'リスク定義'!$O$17*('現在の分布'!E82-'リスク定義'!$P$17))</f>
        <v>4.538586954024608</v>
      </c>
      <c r="F83" s="3">
        <f>'現在の分布'!F82*E83</f>
        <v>0.010779247346847924</v>
      </c>
    </row>
    <row r="84" spans="2:6" ht="13.5">
      <c r="B84" s="26">
        <f>EXP('リスク定義'!$N$6*('現在の分布'!B83^2-'リスク定義'!$P$6^2)+'リスク定義'!$O$6*('現在の分布'!B83-'リスク定義'!$P$6))</f>
        <v>6.091504161639122</v>
      </c>
      <c r="C84" s="3">
        <f>'現在の分布'!C83*B84</f>
        <v>0.01201794527633846</v>
      </c>
      <c r="E84" s="26">
        <f>EXP('リスク定義'!$N$17*('現在の分布'!E83^2-'リスク定義'!$P$17^2)+'リスク定義'!$O$17*('現在の分布'!E83-'リスク定義'!$P$17))</f>
        <v>4.596080890373829</v>
      </c>
      <c r="F84" s="3">
        <f>'現在の分布'!F83*E84</f>
        <v>0.009067620600832795</v>
      </c>
    </row>
    <row r="85" spans="2:6" ht="13.5">
      <c r="B85" s="26">
        <f>EXP('リスク定義'!$N$6*('現在の分布'!B84^2-'リスク定義'!$P$6^2)+'リスク定義'!$O$6*('現在の分布'!B84-'リスク定義'!$P$6))</f>
        <v>6.179298786102493</v>
      </c>
      <c r="C85" s="3">
        <f>'現在の分布'!C84*B85</f>
        <v>0.010062473887841551</v>
      </c>
      <c r="E85" s="26">
        <f>EXP('リスク定義'!$N$17*('現在の分布'!E84^2-'リスク定義'!$P$17^2)+'リスク定義'!$O$17*('現在の分布'!E84-'リスク定義'!$P$17))</f>
        <v>4.654303148720712</v>
      </c>
      <c r="F85" s="3">
        <f>'現在の分布'!F84*E85</f>
        <v>0.007579145388702048</v>
      </c>
    </row>
    <row r="86" spans="2:6" ht="13.5">
      <c r="B86" s="26">
        <f>EXP('リスク定義'!$N$6*('現在の分布'!B85^2-'リスク定義'!$P$6^2)+'リスク定義'!$O$6*('現在の分布'!B85-'リスク定義'!$P$6))</f>
        <v>6.268358762419877</v>
      </c>
      <c r="C86" s="3">
        <f>'現在の分布'!C85*B86</f>
        <v>0.008371461903587844</v>
      </c>
      <c r="E86" s="26">
        <f>EXP('リスク定義'!$N$17*('現在の分布'!E85^2-'リスク定義'!$P$17^2)+'リスク定義'!$O$17*('現在の分布'!E85-'リスク定義'!$P$17))</f>
        <v>4.7132629553065994</v>
      </c>
      <c r="F86" s="3">
        <f>'現在の分布'!F85*E86</f>
        <v>0.006294614390690819</v>
      </c>
    </row>
    <row r="87" spans="2:6" ht="13.5">
      <c r="B87" s="26">
        <f>EXP('リスク定義'!$N$6*('現在の分布'!B86^2-'リスク定義'!$P$6^2)+'リスク定義'!$O$6*('現在の分布'!B86-'リスク定義'!$P$6))</f>
        <v>6.358702327645356</v>
      </c>
      <c r="C87" s="3">
        <f>'現在の分布'!C86*B87</f>
        <v>0.006920218998375002</v>
      </c>
      <c r="E87" s="26">
        <f>EXP('リスク定義'!$N$17*('現在の分布'!E86^2-'リスク定義'!$P$17^2)+'リスク定義'!$O$17*('現在の分布'!E86-'リスク定義'!$P$17))</f>
        <v>4.772969653249058</v>
      </c>
      <c r="F87" s="3">
        <f>'現在の分布'!F86*E87</f>
        <v>0.005194455341851577</v>
      </c>
    </row>
    <row r="88" spans="2:6" ht="13.5">
      <c r="B88" s="26">
        <f>EXP('リスク定義'!$N$6*('現在の分布'!B87^2-'リスク定義'!$P$6^2)+'リスク定義'!$O$6*('現在の分布'!B87-'リスク定義'!$P$6))</f>
        <v>6.450347981677016</v>
      </c>
      <c r="C88" s="3">
        <f>'現在の分布'!C87*B88</f>
        <v>0.005684082409567447</v>
      </c>
      <c r="E88" s="26">
        <f>EXP('リスク定義'!$N$17*('現在の分布'!E87^2-'リスク定義'!$P$17^2)+'リスク定義'!$O$17*('現在の分布'!E87-'リスク定義'!$P$17))</f>
        <v>4.833432704022454</v>
      </c>
      <c r="F88" s="3">
        <f>'現在の分布'!F87*E88</f>
        <v>0.004259247700868343</v>
      </c>
    </row>
    <row r="89" spans="2:6" ht="13.5">
      <c r="B89" s="26">
        <f>EXP('リスク定義'!$N$6*('現在の分布'!B88^2-'リスク定義'!$P$6^2)+'リスク定義'!$O$6*('現在の分布'!B88-'リスク定義'!$P$6))</f>
        <v>6.543314491045205</v>
      </c>
      <c r="C89" s="3">
        <f>'現在の分布'!C88*B89</f>
        <v>0.004638984134683548</v>
      </c>
      <c r="E89" s="26">
        <f>EXP('リスク定義'!$N$17*('現在の分布'!E88^2-'リスク定義'!$P$17^2)+'リスク定義'!$O$17*('現在の分布'!E88-'リスク定義'!$P$17))</f>
        <v>4.894661688957266</v>
      </c>
      <c r="F89" s="3">
        <f>'現在の分布'!F88*E89</f>
        <v>0.0034701462004906813</v>
      </c>
    </row>
    <row r="90" spans="2:6" ht="13.5">
      <c r="B90" s="26">
        <f>EXP('リスク定義'!$N$6*('現在の分布'!B89^2-'リスク定義'!$P$6^2)+'リスク定義'!$O$6*('現在の分布'!B89-'リスク定義'!$P$6))</f>
        <v>6.63762089275543</v>
      </c>
      <c r="C90" s="3">
        <f>'現在の分布'!C89*B90</f>
        <v>0.0037619013478649385</v>
      </c>
      <c r="E90" s="26">
        <f>EXP('リスク定義'!$N$17*('現在の分布'!E89^2-'リスク定義'!$P$17^2)+'リスク定義'!$O$17*('現在の分布'!E89-'リスク定義'!$P$17))</f>
        <v>4.956666310758403</v>
      </c>
      <c r="F90" s="3">
        <f>'現在の分布'!F89*E90</f>
        <v>0.002809212815349293</v>
      </c>
    </row>
    <row r="91" spans="2:6" ht="13.5">
      <c r="B91" s="26">
        <f>EXP('リスク定義'!$N$6*('現在の分布'!B90^2-'リスク定義'!$P$6^2)+'リスク定義'!$O$6*('現在の分布'!B90-'リスク定義'!$P$6))</f>
        <v>6.7332864981865965</v>
      </c>
      <c r="C91" s="3">
        <f>'現在の分布'!C90*B91</f>
        <v>0.0030311952463090894</v>
      </c>
      <c r="E91" s="26">
        <f>EXP('リスク定義'!$N$17*('現在の分布'!E90^2-'リスク定義'!$P$17^2)+'リスク定義'!$O$17*('現在の分布'!E90-'リスク定義'!$P$17))</f>
        <v>5.019456395042755</v>
      </c>
      <c r="F91" s="3">
        <f>'現在の分布'!F90*E91</f>
        <v>0.0022596621082152137</v>
      </c>
    </row>
    <row r="92" spans="2:6" ht="13.5">
      <c r="B92" s="26">
        <f>EXP('リスク定義'!$N$6*('現在の分布'!B91^2-'リスク定義'!$P$6^2)+'リスク定義'!$O$6*('現在の分布'!B91-'リスク定義'!$P$6))</f>
        <v>6.830330897045466</v>
      </c>
      <c r="C92" s="3">
        <f>'現在の分布'!C91*B92</f>
        <v>0.002426847089966623</v>
      </c>
      <c r="E92" s="26">
        <f>EXP('リスク定義'!$N$17*('現在の分布'!E91^2-'リスク定義'!$P$17^2)+'リスク定義'!$O$17*('現在の分布'!E91-'リスク定義'!$P$17))</f>
        <v>5.083041891896213</v>
      </c>
      <c r="F92" s="3">
        <f>'現在の分布'!F91*E92</f>
        <v>0.0018060274984426786</v>
      </c>
    </row>
    <row r="93" spans="2:6" ht="13.5">
      <c r="B93" s="26">
        <f>EXP('リスク定義'!$N$6*('現在の分布'!B92^2-'リスク定義'!$P$6^2)+'リスク定義'!$O$6*('現在の分布'!B92-'リスク定義'!$P$6))</f>
        <v>6.928773961378086</v>
      </c>
      <c r="C93" s="3">
        <f>'現在の分布'!C92*B93</f>
        <v>0.0019306026970075415</v>
      </c>
      <c r="E93" s="26">
        <f>EXP('リスク定義'!$N$17*('現在の分布'!E92^2-'リスク定義'!$P$17^2)+'リスク定義'!$O$17*('現在の分布'!E92-'リスク定義'!$P$17))</f>
        <v>5.1474328774504166</v>
      </c>
      <c r="F93" s="3">
        <f>'現在の分布'!F92*E93</f>
        <v>0.0014342577563166072</v>
      </c>
    </row>
    <row r="94" spans="2:6" ht="13.5">
      <c r="B94" s="26">
        <f>EXP('リスク定義'!$N$6*('現在の分布'!B93^2-'リスク定義'!$P$6^2)+'リスク定義'!$O$6*('現在の分布'!B93-'リスク定義'!$P$6))</f>
        <v>7.028635849639044</v>
      </c>
      <c r="C94" s="3">
        <f>'現在の分布'!C93*B94</f>
        <v>0.001526038170611783</v>
      </c>
      <c r="E94" s="26">
        <f>EXP('リスク定義'!$N$17*('現在の分布'!E93^2-'リスク定義'!$P$17^2)+'リスク定義'!$O$17*('現在の分布'!E93-'リスク定義'!$P$17))</f>
        <v>5.212639555479486</v>
      </c>
      <c r="F94" s="3">
        <f>'現在の分布'!F93*E94</f>
        <v>0.0011317540275914346</v>
      </c>
    </row>
    <row r="95" spans="2:6" ht="13.5">
      <c r="B95" s="26">
        <f>EXP('リスク定義'!$N$6*('現在の分布'!B94^2-'リスク定義'!$P$6^2)+'リスク定義'!$O$6*('現在の分布'!B94-'リスク定義'!$P$6))</f>
        <v>7.129937010819371</v>
      </c>
      <c r="C95" s="3">
        <f>'現在の分布'!C94*B95</f>
        <v>0.001198560269935346</v>
      </c>
      <c r="E95" s="26">
        <f>EXP('リスク定義'!$N$17*('現在の分布'!E94^2-'リスク定義'!$P$17^2)+'リスク定義'!$O$17*('現在の分布'!E94-'リスク定義'!$P$17))</f>
        <v>5.278672259016961</v>
      </c>
      <c r="F95" s="3">
        <f>'現在の分布'!F94*E95</f>
        <v>0.0008873580282780809</v>
      </c>
    </row>
    <row r="96" spans="2:6" ht="13.5">
      <c r="B96" s="26">
        <f>EXP('リスク定義'!$N$6*('現在の分布'!B95^2-'リスク定義'!$P$6^2)+'リスク定義'!$O$6*('現在の分布'!B95-'リスク定義'!$P$6))</f>
        <v>7.232698188633938</v>
      </c>
      <c r="C96" s="3">
        <f>'現在の分布'!C95*B96</f>
        <v>0.000935354738657762</v>
      </c>
      <c r="E96" s="26">
        <f>EXP('リスク定義'!$N$17*('現在の分布'!E95^2-'リスク定義'!$P$17^2)+'リスク定義'!$O$17*('現在の分布'!E95-'リスク定義'!$P$17))</f>
        <v>5.345541451993245</v>
      </c>
      <c r="F96" s="3">
        <f>'現在の分布'!F95*E96</f>
        <v>0.0006913018347247995</v>
      </c>
    </row>
    <row r="97" spans="2:6" ht="13.5">
      <c r="B97" s="26">
        <f>EXP('リスク定義'!$N$6*('現在の分布'!B96^2-'リスク定義'!$P$6^2)+'リスク定義'!$O$6*('現在の分布'!B96-'リスク定義'!$P$6))</f>
        <v>7.336940425769199</v>
      </c>
      <c r="C97" s="3">
        <f>'現在の分布'!C96*B97</f>
        <v>0.0007252952215629735</v>
      </c>
      <c r="E97" s="26">
        <f>EXP('リスク定義'!$N$17*('現在の分布'!E96^2-'リスク定義'!$P$17^2)+'リスク定義'!$O$17*('現在の分布'!E96-'リスク定義'!$P$17))</f>
        <v>5.41325773089377</v>
      </c>
      <c r="F97" s="3">
        <f>'現在の分布'!F96*E97</f>
        <v>0.0005351290507302239</v>
      </c>
    </row>
    <row r="98" spans="2:6" ht="13.5">
      <c r="B98" s="26">
        <f>EXP('リスク定義'!$N$6*('現在の分布'!B97^2-'リスク定義'!$P$6^2)+'リスク定義'!$O$6*('現在の分布'!B97-'リスク定義'!$P$6))</f>
        <v>7.442685068192161</v>
      </c>
      <c r="C98" s="3">
        <f>'現在の分布'!C97*B98</f>
        <v>0.0005588242881695881</v>
      </c>
      <c r="E98" s="26">
        <f>EXP('リスク定義'!$N$17*('現在の分布'!E97^2-'リスク定義'!$P$17^2)+'リスク定義'!$O$17*('現在の分布'!E97-'リスク定義'!$P$17))</f>
        <v>5.481831826438187</v>
      </c>
      <c r="F98" s="3">
        <f>'現在の分布'!F97*E98</f>
        <v>0.0004115961833944443</v>
      </c>
    </row>
    <row r="99" spans="2:6" ht="13.5">
      <c r="B99" s="26">
        <f>EXP('リスク定義'!$N$6*('現在の分布'!B98^2-'リスク定義'!$P$6^2)+'リスク定義'!$O$6*('現在の分布'!B98-'リスク定義'!$P$6))</f>
        <v>7.549953769521464</v>
      </c>
      <c r="C99" s="3">
        <f>'現在の分布'!C98*B99</f>
        <v>0.0004278166893440907</v>
      </c>
      <c r="E99" s="26">
        <f>EXP('リスク定義'!$N$17*('現在の分布'!E98^2-'リスク定義'!$P$17^2)+'リスク定義'!$O$17*('現在の分布'!E98-'リスク定義'!$P$17))</f>
        <v>5.551274605280814</v>
      </c>
      <c r="F99" s="3">
        <f>'現在の分布'!F98*E99</f>
        <v>0.0003145619159760353</v>
      </c>
    </row>
    <row r="100" spans="2:6" ht="13.5">
      <c r="B100" s="26">
        <f>EXP('リスク定義'!$N$6*('現在の分布'!B99^2-'リスク定義'!$P$6^2)+'リスク定義'!$O$6*('現在の分布'!B99-'リスク定義'!$P$6))</f>
        <v>7.658768495461431</v>
      </c>
      <c r="C100" s="3">
        <f>'現在の分布'!C99*B100</f>
        <v>0.00032543342958605447</v>
      </c>
      <c r="E100" s="26">
        <f>EXP('リスク定義'!$N$17*('現在の分布'!E99^2-'リスク定義'!$P$17^2)+'リスク定義'!$O$17*('現在の分布'!E99-'リスク定義'!$P$17))</f>
        <v>5.621597071732634</v>
      </c>
      <c r="F100" s="3">
        <f>'現在の分布'!F99*E100</f>
        <v>0.00023887072913732847</v>
      </c>
    </row>
    <row r="101" spans="2:6" ht="13.5">
      <c r="B101" s="26">
        <f>EXP('リスク定義'!$N$6*('現在の分布'!B100^2-'リスク定義'!$P$6^2)+'リスク定義'!$O$6*('現在の分布'!B100-'リスク定義'!$P$6))</f>
        <v>7.769151528300074</v>
      </c>
      <c r="C101" s="3">
        <f>'現在の分布'!C100*B101</f>
        <v>0.00024597365505875157</v>
      </c>
      <c r="E101" s="26">
        <f>EXP('リスク定義'!$N$17*('現在の分布'!E100^2-'リスク定義'!$P$17^2)+'リスク定義'!$O$17*('現在の分布'!E100-'リスク定義'!$P$17))</f>
        <v>5.692810369505094</v>
      </c>
      <c r="F101" s="3">
        <f>'現在の分布'!F100*E101</f>
        <v>0.00018023607456332214</v>
      </c>
    </row>
    <row r="102" spans="2:6" ht="13.5">
      <c r="B102" s="26">
        <f>EXP('リスク定義'!$N$6*('現在の分布'!B101^2-'リスク定義'!$P$6^2)+'リスク定義'!$O$6*('現在の分布'!B101-'リスク定義'!$P$6))</f>
        <v>7.881125471471869</v>
      </c>
      <c r="C102" s="3">
        <f>'現在の分布'!C101*B102</f>
        <v>0.00018472982423582216</v>
      </c>
      <c r="E102" s="26">
        <f>EXP('リスク定義'!$N$17*('現在の分布'!E101^2-'リスク定義'!$P$17^2)+'リスク定義'!$O$17*('現在の分布'!E101-'リスク定義'!$P$17))</f>
        <v>5.764925783476014</v>
      </c>
      <c r="F102" s="3">
        <f>'現在の分布'!F101*E102</f>
        <v>0.00013512711230952523</v>
      </c>
    </row>
    <row r="103" spans="2:6" ht="13.5">
      <c r="B103" s="26">
        <f>EXP('リスク定義'!$N$6*('現在の分布'!B102^2-'リスク定義'!$P$6^2)+'リスク定義'!$O$6*('現在の分布'!B102-'リスク定義'!$P$6))</f>
        <v>7.99471325418634</v>
      </c>
      <c r="C103" s="3">
        <f>'現在の分布'!C102*B103</f>
        <v>0.00013785020935083034</v>
      </c>
      <c r="E103" s="26">
        <f>EXP('リスク定義'!$N$17*('現在の分布'!E102^2-'リスク定義'!$P$17^2)+'リスク定義'!$O$17*('現在の分布'!E102-'リスク定義'!$P$17))</f>
        <v>5.83795474147785</v>
      </c>
      <c r="F103" s="3">
        <f>'現在の分布'!F102*E103</f>
        <v>0.00010066193216773461</v>
      </c>
    </row>
    <row r="104" spans="2:6" ht="13.5">
      <c r="B104" s="26">
        <f>EXP('リスク定義'!$N$6*('現在の分布'!B103^2-'リスク定義'!$P$6^2)+'リスク定義'!$O$6*('現在の分布'!B103-'リスク定義'!$P$6))</f>
        <v>8.109938136123343</v>
      </c>
      <c r="C104" s="3">
        <f>'現在の分布'!C103*B104</f>
        <v>0.0001022115168190998</v>
      </c>
      <c r="E104" s="26">
        <f>EXP('リスク定義'!$N$17*('現在の分布'!E103^2-'リスク定義'!$P$17^2)+'リスク定義'!$O$17*('現在の分布'!E103-'リスク定義'!$P$17))</f>
        <v>5.911908816108617</v>
      </c>
      <c r="F104" s="3">
        <f>'現在の分布'!F103*E104</f>
        <v>7.450922032304392E-05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地域診断支援ツール Ver. 0.1</dc:title>
  <dc:subject>死亡率低減に向けて</dc:subject>
  <dc:creator>西連地　利己</dc:creator>
  <cp:keywords/>
  <dc:description/>
  <cp:lastModifiedBy>administrator</cp:lastModifiedBy>
  <cp:lastPrinted>2014-02-13T06:37:34Z</cp:lastPrinted>
  <dcterms:created xsi:type="dcterms:W3CDTF">1997-01-08T22:48:59Z</dcterms:created>
  <dcterms:modified xsi:type="dcterms:W3CDTF">2014-02-13T06:38:13Z</dcterms:modified>
  <cp:category/>
  <cp:version/>
  <cp:contentType/>
  <cp:contentStatus/>
</cp:coreProperties>
</file>